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6" windowHeight="11760"/>
  </bookViews>
  <sheets>
    <sheet name="Титульник" sheetId="1" r:id="rId1"/>
    <sheet name="Часть 1" sheetId="2" r:id="rId2"/>
    <sheet name="Часть 2" sheetId="3" r:id="rId3"/>
    <sheet name="Часть 3" sheetId="4" r:id="rId4"/>
  </sheets>
  <definedNames>
    <definedName name="_xlnm.Print_Area" localSheetId="0">Титульник!$A$1:$E$19</definedName>
    <definedName name="_xlnm.Print_Area" localSheetId="1">'Часть 1'!$A$1:$O$343</definedName>
    <definedName name="_xlnm.Print_Area" localSheetId="2">'Часть 2'!$A$1:$O$29</definedName>
    <definedName name="_xlnm.Print_Area" localSheetId="3">'Часть 3'!$A$1:$O$23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8" i="2" l="1"/>
  <c r="J327" i="2"/>
  <c r="J324" i="2" l="1"/>
  <c r="J326" i="2"/>
  <c r="O328" i="2"/>
  <c r="N328" i="2"/>
  <c r="K328" i="2"/>
  <c r="L328" i="2" s="1"/>
  <c r="O327" i="2"/>
  <c r="N327" i="2"/>
  <c r="K327" i="2"/>
  <c r="L327" i="2" s="1"/>
  <c r="C323" i="2"/>
  <c r="D323" i="2"/>
  <c r="E323" i="2"/>
  <c r="F323" i="2"/>
  <c r="B323" i="2"/>
  <c r="A323" i="2"/>
  <c r="N324" i="2"/>
  <c r="O324" i="2" s="1"/>
  <c r="K324" i="2"/>
  <c r="L324" i="2" s="1"/>
  <c r="N323" i="2"/>
  <c r="O323" i="2" s="1"/>
  <c r="K323" i="2"/>
  <c r="L323" i="2" s="1"/>
  <c r="J278" i="2"/>
  <c r="J84" i="2"/>
  <c r="J82" i="2"/>
  <c r="J80" i="2"/>
  <c r="J78" i="2"/>
  <c r="J29" i="2"/>
  <c r="J25" i="2"/>
  <c r="J23" i="2"/>
  <c r="J140" i="2" l="1"/>
  <c r="J89" i="2" l="1"/>
  <c r="J30" i="2"/>
  <c r="K326" i="2" l="1"/>
  <c r="L326" i="2" s="1"/>
  <c r="A189" i="2"/>
  <c r="A138" i="2"/>
  <c r="A82" i="2"/>
  <c r="K325" i="2" l="1"/>
  <c r="N326" i="2" l="1"/>
  <c r="O326" i="2" s="1"/>
  <c r="N325" i="2"/>
  <c r="O325" i="2" s="1"/>
  <c r="L325" i="2"/>
  <c r="L320" i="2"/>
  <c r="O320" i="2" s="1"/>
  <c r="K320" i="2"/>
  <c r="N320" i="2" s="1"/>
  <c r="J320" i="2"/>
  <c r="M320" i="2" s="1"/>
  <c r="F320" i="2"/>
  <c r="E320" i="2"/>
  <c r="D320" i="2"/>
  <c r="C320" i="2"/>
  <c r="B320" i="2"/>
  <c r="J88" i="2" l="1"/>
  <c r="N139" i="2" l="1"/>
  <c r="O139" i="2" s="1"/>
  <c r="K139" i="2"/>
  <c r="L139" i="2" s="1"/>
  <c r="F139" i="2"/>
  <c r="E139" i="2"/>
  <c r="D139" i="2"/>
  <c r="C139" i="2"/>
  <c r="B139" i="2"/>
  <c r="A139" i="2"/>
  <c r="J190" i="2" l="1"/>
  <c r="E189" i="2"/>
  <c r="D189" i="2"/>
  <c r="C189" i="2"/>
  <c r="B189" i="2"/>
  <c r="F187" i="2" l="1"/>
  <c r="E187" i="2"/>
  <c r="D187" i="2"/>
  <c r="C187" i="2"/>
  <c r="B187" i="2"/>
  <c r="A187" i="2"/>
  <c r="N187" i="2"/>
  <c r="O187" i="2" s="1"/>
  <c r="K187" i="2"/>
  <c r="L187" i="2" s="1"/>
  <c r="K140" i="2" l="1"/>
  <c r="N138" i="2"/>
  <c r="O138" i="2" s="1"/>
  <c r="K138" i="2"/>
  <c r="L138" i="2" s="1"/>
  <c r="N128" i="2"/>
  <c r="O128" i="2" s="1"/>
  <c r="L140" i="2" l="1"/>
  <c r="L80" i="2"/>
  <c r="K80" i="2"/>
  <c r="L88" i="2"/>
  <c r="N83" i="2"/>
  <c r="O83" i="2" s="1"/>
  <c r="K83" i="2"/>
  <c r="L83" i="2" s="1"/>
  <c r="N82" i="2"/>
  <c r="O82" i="2" s="1"/>
  <c r="K82" i="2"/>
  <c r="L82" i="2" s="1"/>
  <c r="K88" i="2" l="1"/>
  <c r="N87" i="2"/>
  <c r="O87" i="2" s="1"/>
  <c r="K87" i="2"/>
  <c r="L87" i="2" s="1"/>
  <c r="N86" i="2"/>
  <c r="O86" i="2" s="1"/>
  <c r="K86" i="2"/>
  <c r="L86" i="2" s="1"/>
  <c r="F86" i="2"/>
  <c r="E86" i="2"/>
  <c r="D86" i="2"/>
  <c r="C86" i="2"/>
  <c r="B86" i="2"/>
  <c r="A86" i="2"/>
  <c r="N85" i="2"/>
  <c r="O85" i="2" s="1"/>
  <c r="K85" i="2"/>
  <c r="L85" i="2" s="1"/>
  <c r="N84" i="2"/>
  <c r="O84" i="2" s="1"/>
  <c r="K84" i="2"/>
  <c r="L84" i="2" s="1"/>
  <c r="E84" i="2"/>
  <c r="D84" i="2"/>
  <c r="C84" i="2"/>
  <c r="B84" i="2"/>
  <c r="A84" i="2"/>
  <c r="L29" i="2"/>
  <c r="N28" i="2"/>
  <c r="O28" i="2" s="1"/>
  <c r="K28" i="2"/>
  <c r="L28" i="2" s="1"/>
  <c r="N27" i="2"/>
  <c r="O27" i="2" s="1"/>
  <c r="K27" i="2"/>
  <c r="L27" i="2" s="1"/>
  <c r="F27" i="2"/>
  <c r="E27" i="2"/>
  <c r="D27" i="2"/>
  <c r="C27" i="2"/>
  <c r="B27" i="2"/>
  <c r="A27" i="2"/>
  <c r="K29" i="2" l="1"/>
  <c r="N278" i="2"/>
  <c r="O278" i="2" s="1"/>
  <c r="L278" i="2"/>
  <c r="K278" i="2"/>
  <c r="N277" i="2"/>
  <c r="O277" i="2" s="1"/>
  <c r="K277" i="2"/>
  <c r="L277" i="2" s="1"/>
  <c r="F277" i="2"/>
  <c r="E277" i="2"/>
  <c r="D277" i="2"/>
  <c r="C277" i="2"/>
  <c r="B277" i="2"/>
  <c r="A277" i="2"/>
  <c r="L274" i="2"/>
  <c r="O274" i="2" s="1"/>
  <c r="K274" i="2"/>
  <c r="N274" i="2" s="1"/>
  <c r="J274" i="2"/>
  <c r="M274" i="2" s="1"/>
  <c r="F274" i="2"/>
  <c r="E274" i="2"/>
  <c r="D274" i="2"/>
  <c r="C274" i="2"/>
  <c r="B274" i="2"/>
  <c r="N234" i="2" l="1"/>
  <c r="O234" i="2" s="1"/>
  <c r="J234" i="2"/>
  <c r="N233" i="2"/>
  <c r="O233" i="2" s="1"/>
  <c r="K233" i="2"/>
  <c r="K234" i="2" s="1"/>
  <c r="F233" i="2"/>
  <c r="E233" i="2"/>
  <c r="D233" i="2"/>
  <c r="C233" i="2"/>
  <c r="B233" i="2"/>
  <c r="A233" i="2"/>
  <c r="L230" i="2"/>
  <c r="O230" i="2" s="1"/>
  <c r="K230" i="2"/>
  <c r="N230" i="2" s="1"/>
  <c r="J230" i="2"/>
  <c r="M230" i="2" s="1"/>
  <c r="F230" i="2"/>
  <c r="E230" i="2"/>
  <c r="D230" i="2"/>
  <c r="C230" i="2"/>
  <c r="B230" i="2"/>
  <c r="L233" i="2" l="1"/>
  <c r="L234" i="2" s="1"/>
  <c r="N190" i="2"/>
  <c r="O190" i="2" s="1"/>
  <c r="N188" i="2"/>
  <c r="O188" i="2" s="1"/>
  <c r="K188" i="2"/>
  <c r="L188" i="2" s="1"/>
  <c r="F188" i="2"/>
  <c r="E188" i="2"/>
  <c r="D188" i="2"/>
  <c r="C188" i="2"/>
  <c r="B188" i="2"/>
  <c r="A188" i="2"/>
  <c r="N186" i="2"/>
  <c r="O186" i="2" s="1"/>
  <c r="F186" i="2"/>
  <c r="E186" i="2"/>
  <c r="D186" i="2"/>
  <c r="C186" i="2"/>
  <c r="B186" i="2"/>
  <c r="A186" i="2"/>
  <c r="L183" i="2"/>
  <c r="O183" i="2" s="1"/>
  <c r="K183" i="2"/>
  <c r="N183" i="2" s="1"/>
  <c r="J183" i="2"/>
  <c r="M183" i="2" s="1"/>
  <c r="F183" i="2"/>
  <c r="E183" i="2"/>
  <c r="D183" i="2"/>
  <c r="C183" i="2"/>
  <c r="B183" i="2"/>
  <c r="L190" i="2" l="1"/>
  <c r="K190" i="2"/>
  <c r="L186" i="2"/>
  <c r="N140" i="2"/>
  <c r="O140" i="2" s="1"/>
  <c r="N137" i="2"/>
  <c r="O137" i="2" s="1"/>
  <c r="K137" i="2"/>
  <c r="L137" i="2" s="1"/>
  <c r="F137" i="2"/>
  <c r="E137" i="2"/>
  <c r="D137" i="2"/>
  <c r="C137" i="2"/>
  <c r="B137" i="2"/>
  <c r="A137" i="2"/>
  <c r="N136" i="2"/>
  <c r="O136" i="2" s="1"/>
  <c r="K136" i="2"/>
  <c r="F136" i="2"/>
  <c r="E136" i="2"/>
  <c r="D136" i="2"/>
  <c r="C136" i="2"/>
  <c r="B136" i="2"/>
  <c r="A136" i="2"/>
  <c r="L133" i="2"/>
  <c r="O133" i="2" s="1"/>
  <c r="K133" i="2"/>
  <c r="N133" i="2" s="1"/>
  <c r="J133" i="2"/>
  <c r="M133" i="2" s="1"/>
  <c r="F133" i="2"/>
  <c r="E133" i="2"/>
  <c r="D133" i="2"/>
  <c r="C133" i="2"/>
  <c r="B133" i="2"/>
  <c r="L136" i="2" l="1"/>
  <c r="N81" i="2" l="1"/>
  <c r="O81" i="2" s="1"/>
  <c r="K81" i="2"/>
  <c r="L81" i="2" s="1"/>
  <c r="D25" i="2" l="1"/>
  <c r="C80" i="2" l="1"/>
  <c r="D80" i="2"/>
  <c r="E80" i="2"/>
  <c r="F80" i="2"/>
  <c r="B80" i="2"/>
  <c r="A80" i="2"/>
  <c r="A78" i="2"/>
  <c r="N89" i="2"/>
  <c r="O89" i="2" s="1"/>
  <c r="N88" i="2"/>
  <c r="O88" i="2" s="1"/>
  <c r="N79" i="2"/>
  <c r="O79" i="2" s="1"/>
  <c r="K79" i="2"/>
  <c r="N78" i="2"/>
  <c r="O78" i="2" s="1"/>
  <c r="K78" i="2"/>
  <c r="F78" i="2"/>
  <c r="E78" i="2"/>
  <c r="D78" i="2"/>
  <c r="C78" i="2"/>
  <c r="B78" i="2"/>
  <c r="L75" i="2"/>
  <c r="O75" i="2" s="1"/>
  <c r="K75" i="2"/>
  <c r="N75" i="2" s="1"/>
  <c r="J75" i="2"/>
  <c r="M75" i="2" s="1"/>
  <c r="F75" i="2"/>
  <c r="E75" i="2"/>
  <c r="D75" i="2"/>
  <c r="C75" i="2"/>
  <c r="B75" i="2"/>
  <c r="K20" i="2"/>
  <c r="N20" i="2" s="1"/>
  <c r="L20" i="2"/>
  <c r="O20" i="2" s="1"/>
  <c r="J20" i="2"/>
  <c r="M20" i="2" s="1"/>
  <c r="L18" i="3"/>
  <c r="N18" i="3"/>
  <c r="J18" i="3"/>
  <c r="A14" i="3"/>
  <c r="A26" i="3" s="1"/>
  <c r="N29" i="2"/>
  <c r="O29" i="2" s="1"/>
  <c r="N30" i="2"/>
  <c r="O30" i="2" s="1"/>
  <c r="N24" i="2"/>
  <c r="O24" i="2" s="1"/>
  <c r="N25" i="2"/>
  <c r="O25" i="2" s="1"/>
  <c r="N26" i="2"/>
  <c r="O26" i="2" s="1"/>
  <c r="N23" i="2"/>
  <c r="O23" i="2" s="1"/>
  <c r="K24" i="2"/>
  <c r="K25" i="2"/>
  <c r="L25" i="2" s="1"/>
  <c r="K26" i="2"/>
  <c r="L26" i="2" s="1"/>
  <c r="K23" i="2"/>
  <c r="A25" i="2"/>
  <c r="C25" i="2"/>
  <c r="E25" i="2"/>
  <c r="B25" i="2"/>
  <c r="L79" i="2" l="1"/>
  <c r="L89" i="2" s="1"/>
  <c r="K89" i="2"/>
  <c r="K30" i="2"/>
  <c r="L24" i="2"/>
  <c r="L30" i="2" s="1"/>
  <c r="L23" i="2"/>
  <c r="L78" i="2"/>
  <c r="E17" i="3"/>
  <c r="B17" i="3"/>
  <c r="C20" i="2"/>
  <c r="D20" i="2"/>
  <c r="E20" i="2"/>
  <c r="F20" i="2"/>
  <c r="B20" i="2"/>
  <c r="C18" i="3"/>
  <c r="D18" i="3"/>
  <c r="E18" i="3"/>
  <c r="F18" i="3"/>
  <c r="B18" i="3"/>
  <c r="F25" i="2"/>
  <c r="C23" i="2"/>
  <c r="D23" i="2"/>
  <c r="E23" i="2"/>
  <c r="F23" i="2"/>
  <c r="B23" i="2"/>
  <c r="A23" i="2"/>
</calcChain>
</file>

<file path=xl/sharedStrings.xml><?xml version="1.0" encoding="utf-8"?>
<sst xmlns="http://schemas.openxmlformats.org/spreadsheetml/2006/main" count="833" uniqueCount="187">
  <si>
    <t>к Приказу МКУ «Управление образования»</t>
  </si>
  <si>
    <t>Муниципальное задание</t>
  </si>
  <si>
    <t>Коды</t>
  </si>
  <si>
    <t>Виды деятельности муниципального учреждения (обособленного подразделения)</t>
  </si>
  <si>
    <t xml:space="preserve">Форма по ОКУД </t>
  </si>
  <si>
    <t>Дата</t>
  </si>
  <si>
    <t xml:space="preserve">по сводному реестру  </t>
  </si>
  <si>
    <t>По ОКВЭД</t>
  </si>
  <si>
    <t>Раздел I</t>
  </si>
  <si>
    <t>Уникальный номер</t>
  </si>
  <si>
    <t>по базовому</t>
  </si>
  <si>
    <t>2. Категории потребителей муниципальной услуги</t>
  </si>
  <si>
    <t xml:space="preserve">(отраслевому) перечню </t>
  </si>
  <si>
    <r>
      <t>3.1. Показатели, характеризующие качество муниципальной услуги</t>
    </r>
    <r>
      <rPr>
        <vertAlign val="superscript"/>
        <sz val="8"/>
        <color theme="1"/>
        <rFont val="Times New Roman"/>
        <family val="1"/>
        <charset val="204"/>
      </rPr>
      <t>2</t>
    </r>
    <r>
      <rPr>
        <sz val="8"/>
        <color theme="1"/>
        <rFont val="Times New Roman"/>
        <family val="1"/>
        <charset val="204"/>
      </rPr>
      <t>:</t>
    </r>
  </si>
  <si>
    <t>Уникальный номер реестровой записи</t>
  </si>
  <si>
    <t>Показатель, характеризующий содержание муниципальной услуги</t>
  </si>
  <si>
    <t>Показатель, характеризующий условия (формы) оказания муниципальной услуги</t>
  </si>
  <si>
    <t>Виды образовательных программ</t>
  </si>
  <si>
    <t>Категория потребителей</t>
  </si>
  <si>
    <t>Возраст обучающихся</t>
  </si>
  <si>
    <t>Формы образования и формы реализации образовательных программ</t>
  </si>
  <si>
    <t>(наименование показателя)</t>
  </si>
  <si>
    <t>наименование</t>
  </si>
  <si>
    <t>код</t>
  </si>
  <si>
    <t>-</t>
  </si>
  <si>
    <t>Отсутствие обоснованных жалоб родителей обучающихся, осваивающих программу дошкольного образования, на реализацию образовательного процесса</t>
  </si>
  <si>
    <t>процент</t>
  </si>
  <si>
    <t>3.2. Показатели, характеризующие объем муниципальной услуги:</t>
  </si>
  <si>
    <t>801011О.99.0.БВ24ВТ22000</t>
  </si>
  <si>
    <t>еднница измерения по ОКЕИ</t>
  </si>
  <si>
    <t>Показатель качества муниципальной услуги</t>
  </si>
  <si>
    <t>Значение показателя качества муниципальной услуги</t>
  </si>
  <si>
    <t>Значение показателя объема муниципальной услуги</t>
  </si>
  <si>
    <t>Среднегодовой размер платы муниципальной услуги</t>
  </si>
  <si>
    <t>4. Нормативные правовые акты, устанавливающие размер платы (цену, тариф), либо порядок его (её) установления:</t>
  </si>
  <si>
    <t>Нормативный правовой акт</t>
  </si>
  <si>
    <t>Вид</t>
  </si>
  <si>
    <t>принявший орган</t>
  </si>
  <si>
    <t>дата</t>
  </si>
  <si>
    <t>номер</t>
  </si>
  <si>
    <t>Наименование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</si>
  <si>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</si>
  <si>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</si>
  <si>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1. Федеральный Закон от 06.10.2003 № 131-ФЗ "Об общих принципах местного самоуправления в Российской Федерации"</t>
  </si>
  <si>
    <t>2. Федеральный Закон от 12.01.1996  № 7-ФЗ"О некоммерческих организациях"</t>
  </si>
  <si>
    <t>5.2. Порядок информирования потенциальных потребителей муниципальной услуги:</t>
  </si>
  <si>
    <t>Способ информирования</t>
  </si>
  <si>
    <t>Состав размещаемой информации</t>
  </si>
  <si>
    <t>Частота обновления информации</t>
  </si>
  <si>
    <t>Ведениесайта</t>
  </si>
  <si>
    <t>Регулярно</t>
  </si>
  <si>
    <t>Ежегодно</t>
  </si>
  <si>
    <t>текущая и оперативная информация  о деятельности общеобразовательного учреждения и системе взаимодействия</t>
  </si>
  <si>
    <t>Ежемесячно</t>
  </si>
  <si>
    <t>Собрания, конференции , встречи</t>
  </si>
  <si>
    <t>ознакомление с нормативной правовой базой (актами) по распорядительной деятельности учреждения , правилами приема и др.</t>
  </si>
  <si>
    <t>Согласно плану работы общеобразовательного учреждения</t>
  </si>
  <si>
    <t>Публичный доклад</t>
  </si>
  <si>
    <t>Информационный стенд</t>
  </si>
  <si>
    <t>содержание образовательных программ учреждений</t>
  </si>
  <si>
    <t>Часть 1. Сведения об оказываемых муниципальных услугах</t>
  </si>
  <si>
    <t>3. Показатели, характеризующие объем и (или) качество работы:</t>
  </si>
  <si>
    <t>3.1. Показатели, характеризующие качество работы:</t>
  </si>
  <si>
    <t>Показатель, характеризующий содержание работы</t>
  </si>
  <si>
    <t>Показатель, характеризующий условия (формы) оказания работы</t>
  </si>
  <si>
    <t>Показатель качества работы</t>
  </si>
  <si>
    <t>Значение показателя качества работы</t>
  </si>
  <si>
    <t>Показатель объема работы</t>
  </si>
  <si>
    <t>Показатель объема услуги</t>
  </si>
  <si>
    <t>Значение показателя объема работы</t>
  </si>
  <si>
    <r>
      <t>Часть 3. Прочие сведения о муниципальном задании</t>
    </r>
    <r>
      <rPr>
        <vertAlign val="superscript"/>
        <sz val="8"/>
        <color theme="1"/>
        <rFont val="Times New Roman"/>
        <family val="1"/>
        <charset val="204"/>
      </rPr>
      <t>5</t>
    </r>
  </si>
  <si>
    <t>1. Основания для досрочного прекращения выполнения муниципального задания:</t>
  </si>
  <si>
    <t>Ликвидация или реорганизация учреждения образования; исключение муниципальной услуги из ведомственного перечня муниципальных услуг; иные предусмотренные актами случаи, влекущие за собой невозможность оказания муниципальной услуги, неустранимую в краткосрочном периоде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</si>
  <si>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</si>
  <si>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задания:</t>
  </si>
  <si>
    <t>Форма контроля</t>
  </si>
  <si>
    <t>Периодичность</t>
  </si>
  <si>
    <t>Органы, осуществляющие контроль за выполнением муниципального задания</t>
  </si>
  <si>
    <t xml:space="preserve">Контроль за выполнением муниципального задания </t>
  </si>
  <si>
    <t>МКУ «Управление образования»</t>
  </si>
  <si>
    <t>Проведение мониторинга основных показателей работы за определенный период</t>
  </si>
  <si>
    <t>Анализ обращений и жалоб в Управление образования, проведение по фактам обращений служебных расследований с привлечением соответствующих специалистов по выявленным нарушениям</t>
  </si>
  <si>
    <t>Проведение контрольных мероприятий</t>
  </si>
  <si>
    <t>4.3. Иные требования к отчетности о выполнении муниципального задания____________________________________________________________________________________________</t>
  </si>
  <si>
    <t>5. Иная информация, необходимая для исполнения (контроля за исполнением) муниципального задания____________________________________________________________________</t>
  </si>
  <si>
    <t>50.Д.45.0</t>
  </si>
  <si>
    <t>1. Наименование муниципальной услуги:</t>
  </si>
  <si>
    <t>3. Показатели, характеризующие объем и (или) качество муниципальной услуги:</t>
  </si>
  <si>
    <t>Реализация основных общеобразовательных программ дошкольного образования</t>
  </si>
  <si>
    <t>003 не указано</t>
  </si>
  <si>
    <t>003 Обучающиеся за исключением обучающихся с ограниченными возможностями здоровья (ОВЗ) и детей-инвалидов</t>
  </si>
  <si>
    <t>002 От 1 года до 3 лет</t>
  </si>
  <si>
    <t>01 Очная</t>
  </si>
  <si>
    <t>06 группа полного дня</t>
  </si>
  <si>
    <t>0110152 Физические лица в возрасте до 8 лет</t>
  </si>
  <si>
    <t>Человеко-день</t>
  </si>
  <si>
    <t xml:space="preserve">001 Число обучающихся </t>
  </si>
  <si>
    <t>человек</t>
  </si>
  <si>
    <t>003 От 3 лет до 8 лет</t>
  </si>
  <si>
    <t>801011О.99.0.БВ24ВУ42000</t>
  </si>
  <si>
    <t>Итого по показателям, характеризующих объем муниципальной услуги:</t>
  </si>
  <si>
    <t>Допустимые (возможные) отклонения от установленных показателей качества работы, в пределах которых государственное задание считается выполненным (процентов) - 10 %</t>
  </si>
  <si>
    <t>1. Наименование работы:</t>
  </si>
  <si>
    <t>2. Категории потребителей работы:</t>
  </si>
  <si>
    <t>Раздел II</t>
  </si>
  <si>
    <t>Присмотр и уход</t>
  </si>
  <si>
    <t>853212О.99.0.БВ23АГ02000</t>
  </si>
  <si>
    <t>50.Д.40.0</t>
  </si>
  <si>
    <t>050 Физические лица льготных категорий, определяемых учредителем</t>
  </si>
  <si>
    <t>853212О.99.0.БВ23АГ08000</t>
  </si>
  <si>
    <t xml:space="preserve"> Реализация основных общеобразовательных программ начального общего образования</t>
  </si>
  <si>
    <t>34.787.0</t>
  </si>
  <si>
    <t>0110112 Физические лица</t>
  </si>
  <si>
    <t>801012О.99.0.БА81АА00001</t>
  </si>
  <si>
    <t>004 обучающиеся с ограниченными возможностями здоровья (ОВЗ)</t>
  </si>
  <si>
    <t>001 адаптированная образовательная программа</t>
  </si>
  <si>
    <t>001 не указано</t>
  </si>
  <si>
    <t>Отсутствие обоснованных жалоб родителей обучающихся, осваивающих программу начального общего образования, на реализацию образовательного процесса</t>
  </si>
  <si>
    <t>005 дети-инвалиды</t>
  </si>
  <si>
    <t>002 проходящие обучение по состоянию здоровья на дому</t>
  </si>
  <si>
    <t>801012О.99.0.БА81АЦ60001</t>
  </si>
  <si>
    <t>003 обучающиеся за исключением обучающихся с ограниченными возможностями здоровья (ОВЗ) и детей-инвалидов</t>
  </si>
  <si>
    <t>001 Число обучающихся</t>
  </si>
  <si>
    <t xml:space="preserve"> Реализация основных общеобразовательных программ основного общего образования</t>
  </si>
  <si>
    <t>802111О.99.0.БА96АА00001</t>
  </si>
  <si>
    <t>802111О.99.0.БА96АЧ08001</t>
  </si>
  <si>
    <t xml:space="preserve"> Реализация основных общеобразовательных программ среднего общего образования</t>
  </si>
  <si>
    <t>802112О.99.0.ББ11АЧ08001</t>
  </si>
  <si>
    <t>Часть 2. Сведения об выполняемых работах</t>
  </si>
  <si>
    <t>Раздел VI</t>
  </si>
  <si>
    <t xml:space="preserve"> Реализация дополнительных общеразвивающих программ</t>
  </si>
  <si>
    <t>42.Г42.0</t>
  </si>
  <si>
    <t>804200О.99.0.ББ52АЖ48000</t>
  </si>
  <si>
    <t>010 не указано</t>
  </si>
  <si>
    <t>007 не указано</t>
  </si>
  <si>
    <t>002 Количество человеко-часов</t>
  </si>
  <si>
    <t>человеко-час</t>
  </si>
  <si>
    <t xml:space="preserve">003 Число человеко-дней обучения </t>
  </si>
  <si>
    <t>Раздел III</t>
  </si>
  <si>
    <t>Раздел IV</t>
  </si>
  <si>
    <t>Раздел V</t>
  </si>
  <si>
    <t>801011О.99.0.БВ24ГД82000</t>
  </si>
  <si>
    <t>005 Дети-инвалиды</t>
  </si>
  <si>
    <t>53211О.99.0.БВ19АА14000</t>
  </si>
  <si>
    <t>853211О.99.0.БВ19АА98000</t>
  </si>
  <si>
    <t>012 дети-сироты и дети, оставшиеся без попечения родителей</t>
  </si>
  <si>
    <t>853211О.99.0.БВ19АА92000</t>
  </si>
  <si>
    <t>002 От 1 лет до 3 лет</t>
  </si>
  <si>
    <t>801012О.99.0.БА81АБ44001</t>
  </si>
  <si>
    <t>01 адаптированная образовательная программа</t>
  </si>
  <si>
    <t>802111О.99.0.БА96АБ75001</t>
  </si>
  <si>
    <t>3. Постановление администрации Енисейского района от 06.03.2018 №197-п "Об утверждении Порядка формировании муниципального задания в отношении муниципальных учреждений района и финансового обеспечения выполнения муниципального задания"</t>
  </si>
  <si>
    <t>4. Устав общеобразовательного учреждения</t>
  </si>
  <si>
    <t>5. Законодательство РФ, Красноярского края в области образования и нормативно-правовые акты Енисейского района</t>
  </si>
  <si>
    <t>801012О.99.0.БА81АБ68001</t>
  </si>
  <si>
    <r>
      <t xml:space="preserve">4. Требования к отчетности о выполнении муниципального задания </t>
    </r>
    <r>
      <rPr>
        <u/>
        <sz val="8"/>
        <color theme="1"/>
        <rFont val="Times New Roman"/>
        <family val="1"/>
        <charset val="204"/>
      </rPr>
      <t>Предоставление отчета по установленной форме, в установленные сроки</t>
    </r>
  </si>
  <si>
    <r>
      <t xml:space="preserve">4.1. Периодичность представления отчетов о выполнении муниципального задания </t>
    </r>
    <r>
      <rPr>
        <u/>
        <sz val="8"/>
        <color theme="1"/>
        <rFont val="Times New Roman"/>
        <family val="1"/>
        <charset val="204"/>
      </rPr>
      <t>Годовая</t>
    </r>
  </si>
  <si>
    <r>
      <t xml:space="preserve">4.2. Сроки представления отчетов о выполнении муниципального задания </t>
    </r>
    <r>
      <rPr>
        <u/>
        <sz val="8"/>
        <color theme="1"/>
        <rFont val="Times New Roman"/>
        <family val="1"/>
        <charset val="204"/>
      </rPr>
      <t>До 20 января года, следующего за отчетным</t>
    </r>
  </si>
  <si>
    <t>Отсутствие обоснованных жалоб родителей обучающихся, осваивающих программу основного общего образования, на реализацию образовательного процесса</t>
  </si>
  <si>
    <t>Отсутствие обоснованных жалоб родителей обучающихся, осваивающих программу среднего общего образования, на реализацию образовательного процесса</t>
  </si>
  <si>
    <t>Отсутствие обоснованных жалоб родителей обучающихся, осваивающих программу дополнительного образования, на реализацию образовательного процесса</t>
  </si>
  <si>
    <t>Раздел VII</t>
  </si>
  <si>
    <t xml:space="preserve"> Реализация дополнительных общеразвивающих программ (персонифицированное финансирование)</t>
  </si>
  <si>
    <t>Отсутствие обоснованных жалоб родителей обучающихся, осваивающих программу дополнительных общеразвивающих программ (персонифицированное финансирование), на реализацию образовательного процесса</t>
  </si>
  <si>
    <t>Допустимые (возможные) отклонения от установленных показателей качества работы, в пределах которых государственное задание считается выполненным (процентов) - 0 %</t>
  </si>
  <si>
    <t>Естественнонаучная</t>
  </si>
  <si>
    <t>Приложение № 21</t>
  </si>
  <si>
    <t>Реализация основных общеобразовательных программ дошкольного образования;</t>
  </si>
  <si>
    <t>Присмотр и уход;</t>
  </si>
  <si>
    <t>Реализация основных общеобразовательных программ начального общего образования;</t>
  </si>
  <si>
    <t>Реализация основных общеобразовательных программ основного общего образования;</t>
  </si>
  <si>
    <t>Реализация основных общеобразовательных программ среднего общего образования;</t>
  </si>
  <si>
    <t>Реализация дополнительных общеразвивающих программ;</t>
  </si>
  <si>
    <t>Реализация дополнительных общеразвивающих программ (персонифицированное финансирование).</t>
  </si>
  <si>
    <t>802111О.99.0.БА96АБ50001</t>
  </si>
  <si>
    <r>
      <t xml:space="preserve">Наименование муниципального учреждения (обособленного подразделения) </t>
    </r>
    <r>
      <rPr>
        <u/>
        <sz val="14"/>
        <color theme="1"/>
        <rFont val="Times New Roman"/>
        <family val="1"/>
        <charset val="204"/>
      </rPr>
      <t>Муниципальное бюджетное общеобразовательное учреждение «Усть-Кемская средняя общеобразовательная школа № 10» (МБОУ Усть-Кемская СОШ № 10)</t>
    </r>
  </si>
  <si>
    <t>Плановый мониторинг проводится в соответствии с планом работы МКУ "Управление образования". Внеплановый мониторинг проводится в случае поступления обращений физических или юридических лиц с жалобами на нарушения их прав и законных интересов.</t>
  </si>
  <si>
    <t>Ежеквартально, до 20 числа месяца следующего за отчетным</t>
  </si>
  <si>
    <t xml:space="preserve">804200О.99.0.ББ52АЕ28000 </t>
  </si>
  <si>
    <t>от 29.12.2023 №01-14-095</t>
  </si>
  <si>
    <t>на 2024 год и на плановый период 2025 и 2026 годов</t>
  </si>
  <si>
    <t>2024 (очередной финансовый год)</t>
  </si>
  <si>
    <t>2025 (1-й год планового периода)</t>
  </si>
  <si>
    <t>2026 (2-й год планового периода)</t>
  </si>
  <si>
    <t xml:space="preserve"> </t>
  </si>
  <si>
    <t xml:space="preserve">804200О.99.0.ББ52АЖ00000 </t>
  </si>
  <si>
    <t>Туристко-краеведческая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</si>
</sst>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perscript"/>
      <sz val="8"/>
      <color theme="1"/>
      <name val="Times New Roman"/>
      <family val="1"/>
      <charset val="204"/>
    </font>
    <font>
      <u/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 applyBorder="1" applyAlignment="1">
      <alignment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right"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0" fontId="7" fillId="0" borderId="0" xfId="0" applyFont="1"/>
    <xf numFmtId="0" fontId="7" fillId="0" borderId="2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1" fillId="0" borderId="0" xfId="0" applyFont="1" applyAlignment="1"/>
    <xf numFmtId="0" fontId="7" fillId="0" borderId="11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0" xfId="0" applyFont="1"/>
    <xf numFmtId="0" fontId="9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2" xfId="0" applyFont="1" applyBorder="1" applyAlignment="1">
      <alignment horizontal="center"/>
    </xf>
    <xf numFmtId="0" fontId="7" fillId="0" borderId="0" xfId="0" applyFont="1"/>
    <xf numFmtId="0" fontId="9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2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/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2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/>
    <xf numFmtId="0" fontId="7" fillId="0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/>
    <xf numFmtId="0" fontId="7" fillId="0" borderId="2" xfId="0" applyFont="1" applyBorder="1" applyAlignment="1">
      <alignment horizontal="center" vertical="center" wrapText="1"/>
    </xf>
    <xf numFmtId="0" fontId="7" fillId="0" borderId="0" xfId="0" applyFont="1"/>
    <xf numFmtId="0" fontId="7" fillId="3" borderId="0" xfId="0" applyFont="1" applyFill="1"/>
    <xf numFmtId="0" fontId="7" fillId="4" borderId="0" xfId="0" applyFont="1" applyFill="1"/>
    <xf numFmtId="0" fontId="7" fillId="0" borderId="0" xfId="0" applyFont="1" applyAlignment="1">
      <alignment horizontal="left" vertical="top"/>
    </xf>
    <xf numFmtId="0" fontId="7" fillId="0" borderId="1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/>
    <xf numFmtId="0" fontId="7" fillId="0" borderId="2" xfId="0" applyFont="1" applyBorder="1" applyAlignment="1">
      <alignment horizontal="center" vertical="center" wrapText="1"/>
    </xf>
    <xf numFmtId="0" fontId="7" fillId="0" borderId="0" xfId="0" applyFont="1"/>
    <xf numFmtId="0" fontId="7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11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2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/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11" xfId="0" applyFont="1" applyBorder="1" applyAlignment="1">
      <alignment horizontal="left" vertical="center" wrapText="1"/>
    </xf>
    <xf numFmtId="0" fontId="5" fillId="0" borderId="0" xfId="0" applyFont="1" applyAlignment="1">
      <alignment horizontal="right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7" fillId="0" borderId="1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0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/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view="pageBreakPreview" zoomScale="90" zoomScaleNormal="100" zoomScaleSheetLayoutView="90" workbookViewId="0">
      <selection activeCell="A5" sqref="A5"/>
    </sheetView>
  </sheetViews>
  <sheetFormatPr defaultRowHeight="14.4" x14ac:dyDescent="0.3"/>
  <cols>
    <col min="1" max="1" width="92.44140625" customWidth="1"/>
    <col min="2" max="3" width="5" customWidth="1"/>
    <col min="4" max="4" width="18.5546875" style="7" customWidth="1"/>
    <col min="5" max="5" width="21.44140625" customWidth="1"/>
  </cols>
  <sheetData>
    <row r="1" spans="1:5" x14ac:dyDescent="0.3">
      <c r="D1" s="1" t="s">
        <v>166</v>
      </c>
    </row>
    <row r="2" spans="1:5" x14ac:dyDescent="0.3">
      <c r="D2" s="1" t="s">
        <v>0</v>
      </c>
    </row>
    <row r="3" spans="1:5" x14ac:dyDescent="0.3">
      <c r="D3" s="1" t="s">
        <v>179</v>
      </c>
    </row>
    <row r="5" spans="1:5" ht="17.399999999999999" x14ac:dyDescent="0.3">
      <c r="A5" s="2" t="s">
        <v>1</v>
      </c>
    </row>
    <row r="6" spans="1:5" ht="17.399999999999999" x14ac:dyDescent="0.3">
      <c r="A6" s="2" t="s">
        <v>180</v>
      </c>
    </row>
    <row r="7" spans="1:5" x14ac:dyDescent="0.3">
      <c r="A7" s="3"/>
    </row>
    <row r="8" spans="1:5" ht="18" x14ac:dyDescent="0.3">
      <c r="A8" s="4"/>
      <c r="D8" s="8"/>
      <c r="E8" s="11" t="s">
        <v>2</v>
      </c>
    </row>
    <row r="9" spans="1:5" ht="54" x14ac:dyDescent="0.3">
      <c r="A9" s="6" t="s">
        <v>175</v>
      </c>
      <c r="D9" s="9" t="s">
        <v>4</v>
      </c>
      <c r="E9" s="11">
        <v>506001</v>
      </c>
    </row>
    <row r="10" spans="1:5" ht="18" x14ac:dyDescent="0.35">
      <c r="A10" s="5"/>
      <c r="D10" s="85" t="s">
        <v>5</v>
      </c>
      <c r="E10" s="12"/>
    </row>
    <row r="11" spans="1:5" ht="36" x14ac:dyDescent="0.3">
      <c r="A11" s="5" t="s">
        <v>3</v>
      </c>
      <c r="D11" s="9" t="s">
        <v>6</v>
      </c>
      <c r="E11" s="12"/>
    </row>
    <row r="12" spans="1:5" ht="18" x14ac:dyDescent="0.3">
      <c r="A12" s="82" t="s">
        <v>167</v>
      </c>
      <c r="D12" s="9" t="s">
        <v>7</v>
      </c>
      <c r="E12" s="12"/>
    </row>
    <row r="13" spans="1:5" ht="18" x14ac:dyDescent="0.3">
      <c r="A13" s="82" t="s">
        <v>168</v>
      </c>
      <c r="D13" s="10"/>
      <c r="E13" s="12"/>
    </row>
    <row r="14" spans="1:5" ht="18" x14ac:dyDescent="0.3">
      <c r="A14" s="83" t="s">
        <v>169</v>
      </c>
      <c r="E14" s="10"/>
    </row>
    <row r="15" spans="1:5" ht="18" x14ac:dyDescent="0.3">
      <c r="A15" s="83" t="s">
        <v>170</v>
      </c>
      <c r="E15" s="10"/>
    </row>
    <row r="16" spans="1:5" ht="18" x14ac:dyDescent="0.3">
      <c r="A16" s="83" t="s">
        <v>171</v>
      </c>
    </row>
    <row r="17" spans="1:4" ht="18" x14ac:dyDescent="0.3">
      <c r="A17" s="83" t="s">
        <v>172</v>
      </c>
    </row>
    <row r="18" spans="1:4" ht="18" x14ac:dyDescent="0.3">
      <c r="A18" s="83" t="s">
        <v>173</v>
      </c>
    </row>
    <row r="20" spans="1:4" x14ac:dyDescent="0.3">
      <c r="C20" s="7"/>
      <c r="D20"/>
    </row>
    <row r="21" spans="1:4" x14ac:dyDescent="0.3">
      <c r="C21" s="7"/>
      <c r="D21"/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3"/>
  <sheetViews>
    <sheetView view="pageBreakPreview" zoomScaleNormal="100" zoomScaleSheetLayoutView="100" workbookViewId="0">
      <selection activeCell="K167" sqref="K167"/>
    </sheetView>
  </sheetViews>
  <sheetFormatPr defaultColWidth="9.109375" defaultRowHeight="10.199999999999999" x14ac:dyDescent="0.2"/>
  <cols>
    <col min="1" max="1" width="20.33203125" style="13" customWidth="1"/>
    <col min="2" max="2" width="13" style="13" customWidth="1"/>
    <col min="3" max="3" width="18" style="13" customWidth="1"/>
    <col min="4" max="4" width="11.6640625" style="13" customWidth="1"/>
    <col min="5" max="5" width="13.88671875" style="13" customWidth="1"/>
    <col min="6" max="6" width="10.44140625" style="13" customWidth="1"/>
    <col min="7" max="7" width="11" style="13" customWidth="1"/>
    <col min="8" max="8" width="10.33203125" style="13" customWidth="1"/>
    <col min="9" max="9" width="4.44140625" style="13" customWidth="1"/>
    <col min="10" max="10" width="9.5546875" style="13" customWidth="1"/>
    <col min="11" max="11" width="10.109375" style="13" customWidth="1"/>
    <col min="12" max="16384" width="9.109375" style="13"/>
  </cols>
  <sheetData>
    <row r="1" spans="1:15" x14ac:dyDescent="0.2">
      <c r="A1" s="117" t="s">
        <v>60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</row>
    <row r="2" spans="1:15" x14ac:dyDescent="0.2">
      <c r="A2" s="14"/>
    </row>
    <row r="3" spans="1:15" x14ac:dyDescent="0.2">
      <c r="A3" s="103" t="s">
        <v>8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</row>
    <row r="4" spans="1:15" s="22" customFormat="1" x14ac:dyDescent="0.2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5" x14ac:dyDescent="0.2">
      <c r="A5" s="104" t="s">
        <v>86</v>
      </c>
      <c r="B5" s="104"/>
      <c r="C5" s="104"/>
      <c r="D5" s="13" t="s">
        <v>88</v>
      </c>
      <c r="N5" s="15" t="s">
        <v>9</v>
      </c>
      <c r="O5" s="101" t="s">
        <v>85</v>
      </c>
    </row>
    <row r="6" spans="1:15" x14ac:dyDescent="0.2">
      <c r="A6" s="107"/>
      <c r="B6" s="107"/>
      <c r="C6" s="107"/>
      <c r="N6" s="15" t="s">
        <v>10</v>
      </c>
      <c r="O6" s="106"/>
    </row>
    <row r="7" spans="1:15" x14ac:dyDescent="0.2">
      <c r="A7" s="107" t="s">
        <v>11</v>
      </c>
      <c r="B7" s="107"/>
      <c r="D7" s="20" t="s">
        <v>94</v>
      </c>
      <c r="N7" s="15" t="s">
        <v>12</v>
      </c>
      <c r="O7" s="102"/>
    </row>
    <row r="8" spans="1:15" x14ac:dyDescent="0.2">
      <c r="A8" s="99" t="s">
        <v>87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</row>
    <row r="9" spans="1:15" ht="12.6" x14ac:dyDescent="0.2">
      <c r="A9" s="89" t="s">
        <v>13</v>
      </c>
      <c r="B9" s="89"/>
      <c r="C9" s="89"/>
      <c r="D9" s="108"/>
      <c r="E9" s="108"/>
    </row>
    <row r="10" spans="1:15" ht="47.25" customHeight="1" x14ac:dyDescent="0.2">
      <c r="A10" s="100" t="s">
        <v>14</v>
      </c>
      <c r="B10" s="100" t="s">
        <v>15</v>
      </c>
      <c r="C10" s="100"/>
      <c r="D10" s="100"/>
      <c r="E10" s="100" t="s">
        <v>16</v>
      </c>
      <c r="F10" s="100"/>
      <c r="G10" s="100" t="s">
        <v>30</v>
      </c>
      <c r="H10" s="100"/>
      <c r="I10" s="100"/>
      <c r="J10" s="100"/>
      <c r="K10" s="100"/>
      <c r="L10" s="100"/>
      <c r="M10" s="100" t="s">
        <v>31</v>
      </c>
      <c r="N10" s="100"/>
      <c r="O10" s="100"/>
    </row>
    <row r="11" spans="1:15" ht="24" customHeight="1" x14ac:dyDescent="0.2">
      <c r="A11" s="100"/>
      <c r="B11" s="101" t="s">
        <v>17</v>
      </c>
      <c r="C11" s="101" t="s">
        <v>18</v>
      </c>
      <c r="D11" s="101" t="s">
        <v>19</v>
      </c>
      <c r="E11" s="101" t="s">
        <v>20</v>
      </c>
      <c r="F11" s="101" t="s">
        <v>21</v>
      </c>
      <c r="G11" s="100" t="s">
        <v>21</v>
      </c>
      <c r="H11" s="100"/>
      <c r="I11" s="100"/>
      <c r="J11" s="100"/>
      <c r="K11" s="100" t="s">
        <v>29</v>
      </c>
      <c r="L11" s="100"/>
      <c r="M11" s="101" t="s">
        <v>181</v>
      </c>
      <c r="N11" s="101" t="s">
        <v>182</v>
      </c>
      <c r="O11" s="101" t="s">
        <v>183</v>
      </c>
    </row>
    <row r="12" spans="1:15" ht="34.5" customHeight="1" x14ac:dyDescent="0.2">
      <c r="A12" s="100"/>
      <c r="B12" s="102"/>
      <c r="C12" s="102"/>
      <c r="D12" s="102"/>
      <c r="E12" s="102"/>
      <c r="F12" s="102"/>
      <c r="G12" s="100"/>
      <c r="H12" s="100"/>
      <c r="I12" s="100"/>
      <c r="J12" s="100"/>
      <c r="K12" s="19" t="s">
        <v>22</v>
      </c>
      <c r="L12" s="19" t="s">
        <v>23</v>
      </c>
      <c r="M12" s="102"/>
      <c r="N12" s="102"/>
      <c r="O12" s="102"/>
    </row>
    <row r="13" spans="1:15" x14ac:dyDescent="0.2">
      <c r="A13" s="19">
        <v>1</v>
      </c>
      <c r="B13" s="19">
        <v>2</v>
      </c>
      <c r="C13" s="19">
        <v>3</v>
      </c>
      <c r="D13" s="19">
        <v>4</v>
      </c>
      <c r="E13" s="19">
        <v>5</v>
      </c>
      <c r="F13" s="19">
        <v>6</v>
      </c>
      <c r="G13" s="100">
        <v>7</v>
      </c>
      <c r="H13" s="100"/>
      <c r="I13" s="100"/>
      <c r="J13" s="100"/>
      <c r="K13" s="19">
        <v>8</v>
      </c>
      <c r="L13" s="19">
        <v>9</v>
      </c>
      <c r="M13" s="19">
        <v>10</v>
      </c>
      <c r="N13" s="19">
        <v>11</v>
      </c>
      <c r="O13" s="19">
        <v>12</v>
      </c>
    </row>
    <row r="14" spans="1:15" ht="61.2" x14ac:dyDescent="0.2">
      <c r="A14" s="19" t="s">
        <v>28</v>
      </c>
      <c r="B14" s="63" t="s">
        <v>89</v>
      </c>
      <c r="C14" s="63" t="s">
        <v>90</v>
      </c>
      <c r="D14" s="63" t="s">
        <v>91</v>
      </c>
      <c r="E14" s="63" t="s">
        <v>92</v>
      </c>
      <c r="F14" s="63" t="s">
        <v>93</v>
      </c>
      <c r="G14" s="100" t="s">
        <v>25</v>
      </c>
      <c r="H14" s="100"/>
      <c r="I14" s="100"/>
      <c r="J14" s="100"/>
      <c r="K14" s="19" t="s">
        <v>26</v>
      </c>
      <c r="L14" s="19">
        <v>744</v>
      </c>
      <c r="M14" s="19">
        <v>100</v>
      </c>
      <c r="N14" s="19">
        <v>100</v>
      </c>
      <c r="O14" s="19">
        <v>100</v>
      </c>
    </row>
    <row r="15" spans="1:15" ht="61.2" x14ac:dyDescent="0.2">
      <c r="A15" s="19" t="s">
        <v>99</v>
      </c>
      <c r="B15" s="63" t="s">
        <v>89</v>
      </c>
      <c r="C15" s="63" t="s">
        <v>90</v>
      </c>
      <c r="D15" s="63" t="s">
        <v>98</v>
      </c>
      <c r="E15" s="63" t="s">
        <v>92</v>
      </c>
      <c r="F15" s="63" t="s">
        <v>93</v>
      </c>
      <c r="G15" s="100" t="s">
        <v>25</v>
      </c>
      <c r="H15" s="100"/>
      <c r="I15" s="100"/>
      <c r="J15" s="100"/>
      <c r="K15" s="19" t="s">
        <v>26</v>
      </c>
      <c r="L15" s="19">
        <v>744</v>
      </c>
      <c r="M15" s="19">
        <v>100</v>
      </c>
      <c r="N15" s="19">
        <v>100</v>
      </c>
      <c r="O15" s="19">
        <v>100</v>
      </c>
    </row>
    <row r="16" spans="1:15" s="57" customFormat="1" ht="62.25" hidden="1" customHeight="1" x14ac:dyDescent="0.2">
      <c r="A16" s="56" t="s">
        <v>141</v>
      </c>
      <c r="B16" s="28" t="s">
        <v>89</v>
      </c>
      <c r="C16" s="28" t="s">
        <v>142</v>
      </c>
      <c r="D16" s="28" t="s">
        <v>98</v>
      </c>
      <c r="E16" s="28" t="s">
        <v>92</v>
      </c>
      <c r="F16" s="28" t="s">
        <v>93</v>
      </c>
      <c r="G16" s="100" t="s">
        <v>25</v>
      </c>
      <c r="H16" s="100"/>
      <c r="I16" s="100"/>
      <c r="J16" s="100"/>
      <c r="K16" s="56" t="s">
        <v>26</v>
      </c>
      <c r="L16" s="56">
        <v>744</v>
      </c>
      <c r="M16" s="56">
        <v>100</v>
      </c>
      <c r="N16" s="56">
        <v>100</v>
      </c>
      <c r="O16" s="56">
        <v>100</v>
      </c>
    </row>
    <row r="17" spans="1:15" s="22" customFormat="1" x14ac:dyDescent="0.2">
      <c r="A17" s="93" t="s">
        <v>101</v>
      </c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</row>
    <row r="18" spans="1:15" x14ac:dyDescent="0.2">
      <c r="A18" s="14" t="s">
        <v>27</v>
      </c>
    </row>
    <row r="19" spans="1:15" ht="40.5" customHeight="1" x14ac:dyDescent="0.2">
      <c r="A19" s="100" t="s">
        <v>14</v>
      </c>
      <c r="B19" s="100" t="s">
        <v>15</v>
      </c>
      <c r="C19" s="100"/>
      <c r="D19" s="100"/>
      <c r="E19" s="100" t="s">
        <v>16</v>
      </c>
      <c r="F19" s="100"/>
      <c r="G19" s="100" t="s">
        <v>68</v>
      </c>
      <c r="H19" s="100"/>
      <c r="I19" s="100"/>
      <c r="J19" s="100" t="s">
        <v>32</v>
      </c>
      <c r="K19" s="100"/>
      <c r="L19" s="100"/>
      <c r="M19" s="100" t="s">
        <v>33</v>
      </c>
      <c r="N19" s="100"/>
      <c r="O19" s="100"/>
    </row>
    <row r="20" spans="1:15" ht="25.5" customHeight="1" x14ac:dyDescent="0.2">
      <c r="A20" s="100"/>
      <c r="B20" s="100" t="str">
        <f>B11</f>
        <v>Виды образовательных программ</v>
      </c>
      <c r="C20" s="100" t="str">
        <f>C11</f>
        <v>Категория потребителей</v>
      </c>
      <c r="D20" s="100" t="str">
        <f>D11</f>
        <v>Возраст обучающихся</v>
      </c>
      <c r="E20" s="100" t="str">
        <f>E11</f>
        <v>Формы образования и формы реализации образовательных программ</v>
      </c>
      <c r="F20" s="100" t="str">
        <f>F11</f>
        <v>(наименование показателя)</v>
      </c>
      <c r="G20" s="100" t="s">
        <v>21</v>
      </c>
      <c r="H20" s="100" t="s">
        <v>29</v>
      </c>
      <c r="I20" s="100"/>
      <c r="J20" s="100" t="str">
        <f>M11</f>
        <v>2024 (очередной финансовый год)</v>
      </c>
      <c r="K20" s="100" t="str">
        <f>N11</f>
        <v>2025 (1-й год планового периода)</v>
      </c>
      <c r="L20" s="100" t="str">
        <f>O11</f>
        <v>2026 (2-й год планового периода)</v>
      </c>
      <c r="M20" s="100" t="str">
        <f>J20</f>
        <v>2024 (очередной финансовый год)</v>
      </c>
      <c r="N20" s="100" t="str">
        <f t="shared" ref="N20:O20" si="0">K20</f>
        <v>2025 (1-й год планового периода)</v>
      </c>
      <c r="O20" s="100" t="str">
        <f t="shared" si="0"/>
        <v>2026 (2-й год планового периода)</v>
      </c>
    </row>
    <row r="21" spans="1:15" ht="34.5" customHeight="1" x14ac:dyDescent="0.2">
      <c r="A21" s="100"/>
      <c r="B21" s="100"/>
      <c r="C21" s="100"/>
      <c r="D21" s="100"/>
      <c r="E21" s="100"/>
      <c r="F21" s="100"/>
      <c r="G21" s="100"/>
      <c r="H21" s="19" t="s">
        <v>22</v>
      </c>
      <c r="I21" s="19" t="s">
        <v>23</v>
      </c>
      <c r="J21" s="100"/>
      <c r="K21" s="100"/>
      <c r="L21" s="100"/>
      <c r="M21" s="100"/>
      <c r="N21" s="100"/>
      <c r="O21" s="100"/>
    </row>
    <row r="22" spans="1:15" x14ac:dyDescent="0.2">
      <c r="A22" s="19">
        <v>1</v>
      </c>
      <c r="B22" s="19">
        <v>2</v>
      </c>
      <c r="C22" s="19">
        <v>3</v>
      </c>
      <c r="D22" s="19">
        <v>4</v>
      </c>
      <c r="E22" s="19">
        <v>5</v>
      </c>
      <c r="F22" s="19">
        <v>6</v>
      </c>
      <c r="G22" s="19">
        <v>7</v>
      </c>
      <c r="H22" s="19">
        <v>8</v>
      </c>
      <c r="I22" s="19">
        <v>9</v>
      </c>
      <c r="J22" s="19">
        <v>10</v>
      </c>
      <c r="K22" s="19">
        <v>11</v>
      </c>
      <c r="L22" s="19">
        <v>12</v>
      </c>
      <c r="M22" s="19">
        <v>13</v>
      </c>
      <c r="N22" s="19">
        <v>14</v>
      </c>
      <c r="O22" s="19">
        <v>15</v>
      </c>
    </row>
    <row r="23" spans="1:15" ht="36" customHeight="1" x14ac:dyDescent="0.2">
      <c r="A23" s="100" t="str">
        <f t="shared" ref="A23:F23" si="1">A14</f>
        <v>801011О.99.0.БВ24ВТ22000</v>
      </c>
      <c r="B23" s="100" t="str">
        <f t="shared" si="1"/>
        <v>003 не указано</v>
      </c>
      <c r="C23" s="100" t="str">
        <f t="shared" si="1"/>
        <v>003 Обучающиеся за исключением обучающихся с ограниченными возможностями здоровья (ОВЗ) и детей-инвалидов</v>
      </c>
      <c r="D23" s="100" t="str">
        <f t="shared" si="1"/>
        <v>002 От 1 года до 3 лет</v>
      </c>
      <c r="E23" s="100" t="str">
        <f t="shared" si="1"/>
        <v>01 Очная</v>
      </c>
      <c r="F23" s="100" t="str">
        <f t="shared" si="1"/>
        <v>06 группа полного дня</v>
      </c>
      <c r="G23" s="21" t="s">
        <v>137</v>
      </c>
      <c r="H23" s="21" t="s">
        <v>95</v>
      </c>
      <c r="I23" s="79">
        <v>540</v>
      </c>
      <c r="J23" s="79">
        <f>J24*114</f>
        <v>912</v>
      </c>
      <c r="K23" s="79">
        <f>J23</f>
        <v>912</v>
      </c>
      <c r="L23" s="79">
        <f>K23</f>
        <v>912</v>
      </c>
      <c r="M23" s="79" t="s">
        <v>24</v>
      </c>
      <c r="N23" s="79" t="str">
        <f>M23</f>
        <v>-</v>
      </c>
      <c r="O23" s="79" t="str">
        <f>N23</f>
        <v>-</v>
      </c>
    </row>
    <row r="24" spans="1:15" ht="42" customHeight="1" x14ac:dyDescent="0.2">
      <c r="A24" s="100"/>
      <c r="B24" s="100"/>
      <c r="C24" s="100"/>
      <c r="D24" s="100"/>
      <c r="E24" s="100"/>
      <c r="F24" s="100"/>
      <c r="G24" s="21" t="s">
        <v>96</v>
      </c>
      <c r="H24" s="21" t="s">
        <v>97</v>
      </c>
      <c r="I24" s="79">
        <v>792</v>
      </c>
      <c r="J24" s="79">
        <v>8</v>
      </c>
      <c r="K24" s="79">
        <f t="shared" ref="K24:L24" si="2">J24</f>
        <v>8</v>
      </c>
      <c r="L24" s="79">
        <f t="shared" si="2"/>
        <v>8</v>
      </c>
      <c r="M24" s="79" t="s">
        <v>24</v>
      </c>
      <c r="N24" s="79" t="str">
        <f t="shared" ref="N24:O24" si="3">M24</f>
        <v>-</v>
      </c>
      <c r="O24" s="79" t="str">
        <f t="shared" si="3"/>
        <v>-</v>
      </c>
    </row>
    <row r="25" spans="1:15" ht="33" customHeight="1" x14ac:dyDescent="0.2">
      <c r="A25" s="100" t="str">
        <f t="shared" ref="A25:F25" si="4">A15</f>
        <v>801011О.99.0.БВ24ВУ42000</v>
      </c>
      <c r="B25" s="100" t="str">
        <f t="shared" si="4"/>
        <v>003 не указано</v>
      </c>
      <c r="C25" s="100" t="str">
        <f t="shared" si="4"/>
        <v>003 Обучающиеся за исключением обучающихся с ограниченными возможностями здоровья (ОВЗ) и детей-инвалидов</v>
      </c>
      <c r="D25" s="100" t="str">
        <f t="shared" si="4"/>
        <v>003 От 3 лет до 8 лет</v>
      </c>
      <c r="E25" s="100" t="str">
        <f t="shared" si="4"/>
        <v>01 Очная</v>
      </c>
      <c r="F25" s="100" t="str">
        <f t="shared" si="4"/>
        <v>06 группа полного дня</v>
      </c>
      <c r="G25" s="21" t="s">
        <v>137</v>
      </c>
      <c r="H25" s="21" t="s">
        <v>95</v>
      </c>
      <c r="I25" s="79">
        <v>540</v>
      </c>
      <c r="J25" s="79">
        <f>J26*114</f>
        <v>4788</v>
      </c>
      <c r="K25" s="79">
        <f t="shared" ref="K25:L25" si="5">J25</f>
        <v>4788</v>
      </c>
      <c r="L25" s="79">
        <f t="shared" si="5"/>
        <v>4788</v>
      </c>
      <c r="M25" s="79" t="s">
        <v>24</v>
      </c>
      <c r="N25" s="79" t="str">
        <f t="shared" ref="N25:O25" si="6">M25</f>
        <v>-</v>
      </c>
      <c r="O25" s="79" t="str">
        <f t="shared" si="6"/>
        <v>-</v>
      </c>
    </row>
    <row r="26" spans="1:15" ht="46.5" customHeight="1" x14ac:dyDescent="0.2">
      <c r="A26" s="100"/>
      <c r="B26" s="100"/>
      <c r="C26" s="100"/>
      <c r="D26" s="100"/>
      <c r="E26" s="100"/>
      <c r="F26" s="100"/>
      <c r="G26" s="21" t="s">
        <v>96</v>
      </c>
      <c r="H26" s="21" t="s">
        <v>97</v>
      </c>
      <c r="I26" s="79">
        <v>792</v>
      </c>
      <c r="J26" s="79">
        <v>42</v>
      </c>
      <c r="K26" s="79">
        <f t="shared" ref="K26:L28" si="7">J26</f>
        <v>42</v>
      </c>
      <c r="L26" s="79">
        <f t="shared" si="7"/>
        <v>42</v>
      </c>
      <c r="M26" s="79" t="s">
        <v>24</v>
      </c>
      <c r="N26" s="79" t="str">
        <f t="shared" ref="N26:O28" si="8">M26</f>
        <v>-</v>
      </c>
      <c r="O26" s="79" t="str">
        <f t="shared" si="8"/>
        <v>-</v>
      </c>
    </row>
    <row r="27" spans="1:15" s="60" customFormat="1" ht="33.75" hidden="1" customHeight="1" x14ac:dyDescent="0.2">
      <c r="A27" s="100" t="str">
        <f t="shared" ref="A27:F27" si="9">A16</f>
        <v>801011О.99.0.БВ24ГД82000</v>
      </c>
      <c r="B27" s="100" t="str">
        <f t="shared" si="9"/>
        <v>003 не указано</v>
      </c>
      <c r="C27" s="100" t="str">
        <f t="shared" si="9"/>
        <v>005 Дети-инвалиды</v>
      </c>
      <c r="D27" s="100" t="str">
        <f t="shared" si="9"/>
        <v>003 От 3 лет до 8 лет</v>
      </c>
      <c r="E27" s="100" t="str">
        <f t="shared" si="9"/>
        <v>01 Очная</v>
      </c>
      <c r="F27" s="100" t="str">
        <f t="shared" si="9"/>
        <v>06 группа полного дня</v>
      </c>
      <c r="G27" s="55" t="s">
        <v>137</v>
      </c>
      <c r="H27" s="55" t="s">
        <v>95</v>
      </c>
      <c r="I27" s="81">
        <v>540</v>
      </c>
      <c r="J27" s="81">
        <v>0</v>
      </c>
      <c r="K27" s="81">
        <f t="shared" si="7"/>
        <v>0</v>
      </c>
      <c r="L27" s="81">
        <f t="shared" si="7"/>
        <v>0</v>
      </c>
      <c r="M27" s="81" t="s">
        <v>24</v>
      </c>
      <c r="N27" s="81" t="str">
        <f t="shared" si="8"/>
        <v>-</v>
      </c>
      <c r="O27" s="81" t="str">
        <f t="shared" si="8"/>
        <v>-</v>
      </c>
    </row>
    <row r="28" spans="1:15" s="57" customFormat="1" ht="33.75" hidden="1" customHeight="1" x14ac:dyDescent="0.2">
      <c r="A28" s="100"/>
      <c r="B28" s="100"/>
      <c r="C28" s="100"/>
      <c r="D28" s="100"/>
      <c r="E28" s="100"/>
      <c r="F28" s="100"/>
      <c r="G28" s="55" t="s">
        <v>96</v>
      </c>
      <c r="H28" s="55" t="s">
        <v>97</v>
      </c>
      <c r="I28" s="81">
        <v>792</v>
      </c>
      <c r="J28" s="81">
        <v>0</v>
      </c>
      <c r="K28" s="81">
        <f t="shared" si="7"/>
        <v>0</v>
      </c>
      <c r="L28" s="81">
        <f t="shared" si="7"/>
        <v>0</v>
      </c>
      <c r="M28" s="81" t="s">
        <v>24</v>
      </c>
      <c r="N28" s="81" t="str">
        <f t="shared" si="8"/>
        <v>-</v>
      </c>
      <c r="O28" s="81" t="str">
        <f t="shared" si="8"/>
        <v>-</v>
      </c>
    </row>
    <row r="29" spans="1:15" ht="30.6" x14ac:dyDescent="0.2">
      <c r="A29" s="90" t="s">
        <v>100</v>
      </c>
      <c r="B29" s="91"/>
      <c r="C29" s="91"/>
      <c r="D29" s="91"/>
      <c r="E29" s="91"/>
      <c r="F29" s="92"/>
      <c r="G29" s="21" t="s">
        <v>137</v>
      </c>
      <c r="H29" s="21" t="s">
        <v>95</v>
      </c>
      <c r="I29" s="79">
        <v>540</v>
      </c>
      <c r="J29" s="80">
        <f>J23+J25</f>
        <v>5700</v>
      </c>
      <c r="K29" s="80">
        <f>J29</f>
        <v>5700</v>
      </c>
      <c r="L29" s="80">
        <f>J29</f>
        <v>5700</v>
      </c>
      <c r="M29" s="79" t="s">
        <v>24</v>
      </c>
      <c r="N29" s="79" t="str">
        <f t="shared" ref="N29:O29" si="10">M29</f>
        <v>-</v>
      </c>
      <c r="O29" s="79" t="str">
        <f t="shared" si="10"/>
        <v>-</v>
      </c>
    </row>
    <row r="30" spans="1:15" s="22" customFormat="1" ht="20.399999999999999" x14ac:dyDescent="0.2">
      <c r="A30" s="114"/>
      <c r="B30" s="115"/>
      <c r="C30" s="115"/>
      <c r="D30" s="115"/>
      <c r="E30" s="115"/>
      <c r="F30" s="116"/>
      <c r="G30" s="21" t="s">
        <v>96</v>
      </c>
      <c r="H30" s="21" t="s">
        <v>97</v>
      </c>
      <c r="I30" s="79">
        <v>792</v>
      </c>
      <c r="J30" s="80">
        <f>J24+J26+J28</f>
        <v>50</v>
      </c>
      <c r="K30" s="80">
        <f t="shared" ref="K30:L30" si="11">K24+K26</f>
        <v>50</v>
      </c>
      <c r="L30" s="80">
        <f t="shared" si="11"/>
        <v>50</v>
      </c>
      <c r="M30" s="79" t="s">
        <v>24</v>
      </c>
      <c r="N30" s="79" t="str">
        <f t="shared" ref="N30:O30" si="12">M30</f>
        <v>-</v>
      </c>
      <c r="O30" s="79" t="str">
        <f t="shared" si="12"/>
        <v>-</v>
      </c>
    </row>
    <row r="31" spans="1:15" s="22" customFormat="1" x14ac:dyDescent="0.2">
      <c r="A31" s="93" t="s">
        <v>101</v>
      </c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</row>
    <row r="32" spans="1:15" s="22" customFormat="1" x14ac:dyDescent="0.2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</row>
    <row r="33" spans="1:15" x14ac:dyDescent="0.2">
      <c r="A33" s="13" t="s">
        <v>34</v>
      </c>
    </row>
    <row r="34" spans="1:15" x14ac:dyDescent="0.2">
      <c r="A34" s="94" t="s">
        <v>35</v>
      </c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</row>
    <row r="35" spans="1:15" x14ac:dyDescent="0.2">
      <c r="A35" s="23" t="s">
        <v>36</v>
      </c>
      <c r="B35" s="23" t="s">
        <v>37</v>
      </c>
      <c r="C35" s="23" t="s">
        <v>38</v>
      </c>
      <c r="D35" s="23" t="s">
        <v>39</v>
      </c>
      <c r="E35" s="94" t="s">
        <v>40</v>
      </c>
      <c r="F35" s="94"/>
      <c r="G35" s="94"/>
      <c r="H35" s="94"/>
      <c r="I35" s="94"/>
      <c r="J35" s="94"/>
      <c r="K35" s="94"/>
      <c r="L35" s="94"/>
      <c r="M35" s="94"/>
      <c r="N35" s="94"/>
      <c r="O35" s="94"/>
    </row>
    <row r="36" spans="1:15" x14ac:dyDescent="0.2">
      <c r="A36" s="23">
        <v>1</v>
      </c>
      <c r="B36" s="23">
        <v>2</v>
      </c>
      <c r="C36" s="23">
        <v>3</v>
      </c>
      <c r="D36" s="23">
        <v>4</v>
      </c>
      <c r="E36" s="95">
        <v>5</v>
      </c>
      <c r="F36" s="96"/>
      <c r="G36" s="96"/>
      <c r="H36" s="96"/>
      <c r="I36" s="96"/>
      <c r="J36" s="96"/>
      <c r="K36" s="96"/>
      <c r="L36" s="96"/>
      <c r="M36" s="96"/>
      <c r="N36" s="96"/>
      <c r="O36" s="97"/>
    </row>
    <row r="37" spans="1:15" x14ac:dyDescent="0.2">
      <c r="A37" s="23"/>
      <c r="B37" s="23"/>
      <c r="C37" s="23"/>
      <c r="D37" s="23"/>
      <c r="E37" s="95"/>
      <c r="F37" s="96"/>
      <c r="G37" s="96"/>
      <c r="H37" s="96"/>
      <c r="I37" s="96"/>
      <c r="J37" s="96"/>
      <c r="K37" s="96"/>
      <c r="L37" s="96"/>
      <c r="M37" s="96"/>
      <c r="N37" s="96"/>
      <c r="O37" s="97"/>
    </row>
    <row r="39" spans="1:15" ht="13.8" x14ac:dyDescent="0.25">
      <c r="A39" s="14" t="s">
        <v>41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</row>
    <row r="40" spans="1:15" ht="13.8" x14ac:dyDescent="0.25">
      <c r="A40" s="14" t="s">
        <v>42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</row>
    <row r="41" spans="1:15" ht="11.25" customHeight="1" x14ac:dyDescent="0.2">
      <c r="A41" s="98" t="s">
        <v>43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</row>
    <row r="42" spans="1:15" ht="11.25" customHeight="1" x14ac:dyDescent="0.2">
      <c r="A42" s="98" t="s">
        <v>44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</row>
    <row r="43" spans="1:15" ht="27.75" customHeight="1" x14ac:dyDescent="0.2">
      <c r="A43" s="99" t="s">
        <v>151</v>
      </c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</row>
    <row r="44" spans="1:15" ht="13.8" x14ac:dyDescent="0.25">
      <c r="A44" s="89" t="s">
        <v>152</v>
      </c>
      <c r="B44" s="89"/>
      <c r="C44" s="89"/>
      <c r="D44" s="24"/>
      <c r="E44" s="24"/>
      <c r="F44" s="24"/>
      <c r="G44" s="24"/>
      <c r="H44" s="24"/>
      <c r="I44" s="24"/>
      <c r="J44" s="24"/>
      <c r="K44" s="24"/>
    </row>
    <row r="45" spans="1:15" ht="13.8" x14ac:dyDescent="0.25">
      <c r="A45" s="89" t="s">
        <v>153</v>
      </c>
      <c r="B45" s="89"/>
      <c r="C45" s="89"/>
      <c r="D45" s="89"/>
      <c r="E45" s="89"/>
      <c r="F45" s="89"/>
      <c r="G45" s="24"/>
      <c r="H45" s="24"/>
      <c r="I45" s="24"/>
      <c r="J45" s="24"/>
      <c r="K45" s="24"/>
    </row>
    <row r="46" spans="1:15" ht="13.8" x14ac:dyDescent="0.25">
      <c r="A46" s="14"/>
      <c r="B46" s="24"/>
      <c r="C46" s="24"/>
      <c r="D46" s="24"/>
      <c r="E46" s="24"/>
      <c r="F46" s="24"/>
      <c r="G46" s="24"/>
      <c r="H46" s="24"/>
      <c r="I46" s="24"/>
      <c r="J46" s="24"/>
      <c r="K46" s="24"/>
    </row>
    <row r="47" spans="1:15" ht="13.8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</row>
    <row r="48" spans="1:15" ht="13.8" x14ac:dyDescent="0.25">
      <c r="A48" s="14" t="s">
        <v>45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</row>
    <row r="49" spans="1:15" ht="34.5" customHeight="1" x14ac:dyDescent="0.2">
      <c r="A49" s="100" t="s">
        <v>46</v>
      </c>
      <c r="B49" s="100"/>
      <c r="C49" s="100"/>
      <c r="D49" s="100" t="s">
        <v>47</v>
      </c>
      <c r="E49" s="100"/>
      <c r="F49" s="100"/>
      <c r="G49" s="100"/>
      <c r="H49" s="100"/>
      <c r="I49" s="100"/>
      <c r="J49" s="100"/>
      <c r="K49" s="100" t="s">
        <v>48</v>
      </c>
      <c r="L49" s="100"/>
      <c r="M49" s="100"/>
      <c r="N49" s="100"/>
      <c r="O49" s="100"/>
    </row>
    <row r="50" spans="1:15" x14ac:dyDescent="0.2">
      <c r="A50" s="109">
        <v>1</v>
      </c>
      <c r="B50" s="109"/>
      <c r="C50" s="109"/>
      <c r="D50" s="109">
        <v>2</v>
      </c>
      <c r="E50" s="109"/>
      <c r="F50" s="109"/>
      <c r="G50" s="109"/>
      <c r="H50" s="109"/>
      <c r="I50" s="109"/>
      <c r="J50" s="109"/>
      <c r="K50" s="109">
        <v>3</v>
      </c>
      <c r="L50" s="109"/>
      <c r="M50" s="109"/>
      <c r="N50" s="109"/>
      <c r="O50" s="109"/>
    </row>
    <row r="51" spans="1:15" ht="21.75" customHeight="1" x14ac:dyDescent="0.2">
      <c r="A51" s="100" t="s">
        <v>49</v>
      </c>
      <c r="B51" s="100"/>
      <c r="C51" s="100"/>
      <c r="D51" s="100" t="s">
        <v>59</v>
      </c>
      <c r="E51" s="100"/>
      <c r="F51" s="100"/>
      <c r="G51" s="100"/>
      <c r="H51" s="100"/>
      <c r="I51" s="100"/>
      <c r="J51" s="100"/>
      <c r="K51" s="100" t="s">
        <v>50</v>
      </c>
      <c r="L51" s="100"/>
      <c r="M51" s="100"/>
      <c r="N51" s="100"/>
      <c r="O51" s="100"/>
    </row>
    <row r="52" spans="1:15" ht="15.75" customHeight="1" x14ac:dyDescent="0.2">
      <c r="A52" s="100" t="s">
        <v>57</v>
      </c>
      <c r="B52" s="100"/>
      <c r="C52" s="100"/>
      <c r="D52" s="100"/>
      <c r="E52" s="100"/>
      <c r="F52" s="100"/>
      <c r="G52" s="100"/>
      <c r="H52" s="100"/>
      <c r="I52" s="100"/>
      <c r="J52" s="100"/>
      <c r="K52" s="100" t="s">
        <v>51</v>
      </c>
      <c r="L52" s="100"/>
      <c r="M52" s="100"/>
      <c r="N52" s="100"/>
      <c r="O52" s="100"/>
    </row>
    <row r="53" spans="1:15" x14ac:dyDescent="0.2">
      <c r="A53" s="100" t="s">
        <v>58</v>
      </c>
      <c r="B53" s="100"/>
      <c r="C53" s="100"/>
      <c r="D53" s="100" t="s">
        <v>52</v>
      </c>
      <c r="E53" s="100"/>
      <c r="F53" s="100"/>
      <c r="G53" s="100"/>
      <c r="H53" s="100"/>
      <c r="I53" s="100"/>
      <c r="J53" s="100"/>
      <c r="K53" s="100" t="s">
        <v>53</v>
      </c>
      <c r="L53" s="100"/>
      <c r="M53" s="100"/>
      <c r="N53" s="100"/>
      <c r="O53" s="100"/>
    </row>
    <row r="54" spans="1:15" x14ac:dyDescent="0.2">
      <c r="A54" s="100" t="s">
        <v>54</v>
      </c>
      <c r="B54" s="100"/>
      <c r="C54" s="100"/>
      <c r="D54" s="100" t="s">
        <v>55</v>
      </c>
      <c r="E54" s="100"/>
      <c r="F54" s="100"/>
      <c r="G54" s="100"/>
      <c r="H54" s="100"/>
      <c r="I54" s="100"/>
      <c r="J54" s="100"/>
      <c r="K54" s="100" t="s">
        <v>56</v>
      </c>
      <c r="L54" s="100"/>
      <c r="M54" s="100"/>
      <c r="N54" s="100"/>
      <c r="O54" s="100"/>
    </row>
    <row r="55" spans="1:15" s="22" customFormat="1" x14ac:dyDescent="0.2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</row>
    <row r="56" spans="1:15" x14ac:dyDescent="0.2">
      <c r="A56" s="103" t="s">
        <v>104</v>
      </c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</row>
    <row r="57" spans="1:15" s="22" customFormat="1" x14ac:dyDescent="0.2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</row>
    <row r="58" spans="1:15" x14ac:dyDescent="0.2">
      <c r="A58" s="104" t="s">
        <v>86</v>
      </c>
      <c r="B58" s="104"/>
      <c r="C58" s="104"/>
      <c r="D58" s="22" t="s">
        <v>105</v>
      </c>
      <c r="E58" s="22"/>
      <c r="F58" s="22"/>
      <c r="G58" s="22"/>
      <c r="H58" s="22"/>
      <c r="I58" s="22"/>
      <c r="J58" s="22"/>
      <c r="K58" s="22"/>
      <c r="L58" s="22"/>
      <c r="M58" s="22"/>
      <c r="N58" s="15" t="s">
        <v>9</v>
      </c>
      <c r="O58" s="101" t="s">
        <v>107</v>
      </c>
    </row>
    <row r="59" spans="1:15" x14ac:dyDescent="0.2">
      <c r="A59" s="107"/>
      <c r="B59" s="107"/>
      <c r="C59" s="107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15" t="s">
        <v>10</v>
      </c>
      <c r="O59" s="106"/>
    </row>
    <row r="60" spans="1:15" x14ac:dyDescent="0.2">
      <c r="A60" s="107" t="s">
        <v>11</v>
      </c>
      <c r="B60" s="107"/>
      <c r="C60" s="22"/>
      <c r="D60" s="20" t="s">
        <v>94</v>
      </c>
      <c r="E60" s="22"/>
      <c r="F60" s="22"/>
      <c r="G60" s="22"/>
      <c r="H60" s="22"/>
      <c r="I60" s="22"/>
      <c r="J60" s="22"/>
      <c r="K60" s="22"/>
      <c r="L60" s="22"/>
      <c r="M60" s="22"/>
      <c r="N60" s="15" t="s">
        <v>12</v>
      </c>
      <c r="O60" s="102"/>
    </row>
    <row r="61" spans="1:15" x14ac:dyDescent="0.2">
      <c r="A61" s="99" t="s">
        <v>87</v>
      </c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22"/>
      <c r="N61" s="22"/>
      <c r="O61" s="22"/>
    </row>
    <row r="62" spans="1:15" ht="12.6" x14ac:dyDescent="0.2">
      <c r="A62" s="89" t="s">
        <v>13</v>
      </c>
      <c r="B62" s="89"/>
      <c r="C62" s="89"/>
      <c r="D62" s="108"/>
      <c r="E62" s="108"/>
      <c r="F62" s="22"/>
      <c r="G62" s="22"/>
      <c r="H62" s="22"/>
      <c r="I62" s="22"/>
      <c r="J62" s="22"/>
      <c r="K62" s="22"/>
      <c r="L62" s="22"/>
      <c r="M62" s="22"/>
      <c r="N62" s="22"/>
      <c r="O62" s="22"/>
    </row>
    <row r="63" spans="1:15" ht="34.200000000000003" customHeight="1" x14ac:dyDescent="0.2">
      <c r="A63" s="100" t="s">
        <v>14</v>
      </c>
      <c r="B63" s="100" t="s">
        <v>15</v>
      </c>
      <c r="C63" s="100"/>
      <c r="D63" s="100"/>
      <c r="E63" s="100" t="s">
        <v>16</v>
      </c>
      <c r="F63" s="100"/>
      <c r="G63" s="100" t="s">
        <v>30</v>
      </c>
      <c r="H63" s="100"/>
      <c r="I63" s="100"/>
      <c r="J63" s="100"/>
      <c r="K63" s="100"/>
      <c r="L63" s="100"/>
      <c r="M63" s="100" t="s">
        <v>31</v>
      </c>
      <c r="N63" s="100"/>
      <c r="O63" s="100"/>
    </row>
    <row r="64" spans="1:15" ht="31.5" customHeight="1" x14ac:dyDescent="0.2">
      <c r="A64" s="100"/>
      <c r="B64" s="101" t="s">
        <v>18</v>
      </c>
      <c r="C64" s="101" t="s">
        <v>19</v>
      </c>
      <c r="D64" s="101" t="s">
        <v>21</v>
      </c>
      <c r="E64" s="101" t="s">
        <v>20</v>
      </c>
      <c r="F64" s="101" t="s">
        <v>21</v>
      </c>
      <c r="G64" s="100" t="s">
        <v>21</v>
      </c>
      <c r="H64" s="100"/>
      <c r="I64" s="100"/>
      <c r="J64" s="100"/>
      <c r="K64" s="100" t="s">
        <v>29</v>
      </c>
      <c r="L64" s="100"/>
      <c r="M64" s="101" t="s">
        <v>181</v>
      </c>
      <c r="N64" s="101" t="s">
        <v>182</v>
      </c>
      <c r="O64" s="101" t="s">
        <v>183</v>
      </c>
    </row>
    <row r="65" spans="1:15" ht="21.6" customHeight="1" x14ac:dyDescent="0.2">
      <c r="A65" s="100"/>
      <c r="B65" s="102"/>
      <c r="C65" s="102"/>
      <c r="D65" s="102"/>
      <c r="E65" s="102"/>
      <c r="F65" s="102"/>
      <c r="G65" s="100"/>
      <c r="H65" s="100"/>
      <c r="I65" s="100"/>
      <c r="J65" s="100"/>
      <c r="K65" s="19" t="s">
        <v>22</v>
      </c>
      <c r="L65" s="19" t="s">
        <v>23</v>
      </c>
      <c r="M65" s="102"/>
      <c r="N65" s="102"/>
      <c r="O65" s="102"/>
    </row>
    <row r="66" spans="1:15" x14ac:dyDescent="0.2">
      <c r="A66" s="19">
        <v>1</v>
      </c>
      <c r="B66" s="19">
        <v>2</v>
      </c>
      <c r="C66" s="19">
        <v>3</v>
      </c>
      <c r="D66" s="19">
        <v>4</v>
      </c>
      <c r="E66" s="19">
        <v>5</v>
      </c>
      <c r="F66" s="19">
        <v>6</v>
      </c>
      <c r="G66" s="100">
        <v>7</v>
      </c>
      <c r="H66" s="100"/>
      <c r="I66" s="100"/>
      <c r="J66" s="100"/>
      <c r="K66" s="19">
        <v>8</v>
      </c>
      <c r="L66" s="19">
        <v>9</v>
      </c>
      <c r="M66" s="19">
        <v>10</v>
      </c>
      <c r="N66" s="19">
        <v>11</v>
      </c>
      <c r="O66" s="19">
        <v>12</v>
      </c>
    </row>
    <row r="67" spans="1:15" ht="51" x14ac:dyDescent="0.2">
      <c r="A67" s="19" t="s">
        <v>106</v>
      </c>
      <c r="B67" s="84" t="s">
        <v>108</v>
      </c>
      <c r="C67" s="63" t="s">
        <v>91</v>
      </c>
      <c r="D67" s="63" t="s">
        <v>24</v>
      </c>
      <c r="E67" s="63" t="s">
        <v>93</v>
      </c>
      <c r="F67" s="63" t="s">
        <v>24</v>
      </c>
      <c r="G67" s="100" t="s">
        <v>25</v>
      </c>
      <c r="H67" s="100"/>
      <c r="I67" s="100"/>
      <c r="J67" s="100"/>
      <c r="K67" s="19" t="s">
        <v>26</v>
      </c>
      <c r="L67" s="19">
        <v>744</v>
      </c>
      <c r="M67" s="19">
        <v>100</v>
      </c>
      <c r="N67" s="19">
        <v>100</v>
      </c>
      <c r="O67" s="19">
        <v>100</v>
      </c>
    </row>
    <row r="68" spans="1:15" s="22" customFormat="1" ht="61.5" customHeight="1" x14ac:dyDescent="0.2">
      <c r="A68" s="19" t="s">
        <v>109</v>
      </c>
      <c r="B68" s="84" t="s">
        <v>108</v>
      </c>
      <c r="C68" s="63" t="s">
        <v>98</v>
      </c>
      <c r="D68" s="63" t="s">
        <v>24</v>
      </c>
      <c r="E68" s="63" t="s">
        <v>93</v>
      </c>
      <c r="F68" s="63" t="s">
        <v>24</v>
      </c>
      <c r="G68" s="100" t="s">
        <v>25</v>
      </c>
      <c r="H68" s="100"/>
      <c r="I68" s="100"/>
      <c r="J68" s="100"/>
      <c r="K68" s="19" t="s">
        <v>26</v>
      </c>
      <c r="L68" s="19">
        <v>744</v>
      </c>
      <c r="M68" s="19">
        <v>100</v>
      </c>
      <c r="N68" s="19">
        <v>100</v>
      </c>
      <c r="O68" s="19">
        <v>100</v>
      </c>
    </row>
    <row r="69" spans="1:15" s="57" customFormat="1" ht="42" customHeight="1" x14ac:dyDescent="0.2">
      <c r="A69" s="56" t="s">
        <v>143</v>
      </c>
      <c r="B69" s="84" t="s">
        <v>142</v>
      </c>
      <c r="C69" s="63" t="s">
        <v>98</v>
      </c>
      <c r="D69" s="63" t="s">
        <v>24</v>
      </c>
      <c r="E69" s="63" t="s">
        <v>93</v>
      </c>
      <c r="F69" s="63"/>
      <c r="G69" s="100" t="s">
        <v>25</v>
      </c>
      <c r="H69" s="100"/>
      <c r="I69" s="100"/>
      <c r="J69" s="100"/>
      <c r="K69" s="56" t="s">
        <v>26</v>
      </c>
      <c r="L69" s="56">
        <v>744</v>
      </c>
      <c r="M69" s="56">
        <v>100</v>
      </c>
      <c r="N69" s="56">
        <v>100</v>
      </c>
      <c r="O69" s="56">
        <v>100</v>
      </c>
    </row>
    <row r="70" spans="1:15" s="57" customFormat="1" ht="40.799999999999997" x14ac:dyDescent="0.2">
      <c r="A70" s="56" t="s">
        <v>146</v>
      </c>
      <c r="B70" s="84" t="s">
        <v>145</v>
      </c>
      <c r="C70" s="63" t="s">
        <v>147</v>
      </c>
      <c r="D70" s="63" t="s">
        <v>24</v>
      </c>
      <c r="E70" s="63" t="s">
        <v>93</v>
      </c>
      <c r="F70" s="63" t="s">
        <v>24</v>
      </c>
      <c r="G70" s="100" t="s">
        <v>25</v>
      </c>
      <c r="H70" s="100"/>
      <c r="I70" s="100"/>
      <c r="J70" s="100"/>
      <c r="K70" s="56" t="s">
        <v>26</v>
      </c>
      <c r="L70" s="56">
        <v>744</v>
      </c>
      <c r="M70" s="56">
        <v>100</v>
      </c>
      <c r="N70" s="56">
        <v>100</v>
      </c>
      <c r="O70" s="56">
        <v>100</v>
      </c>
    </row>
    <row r="71" spans="1:15" s="57" customFormat="1" ht="68.25" customHeight="1" x14ac:dyDescent="0.2">
      <c r="A71" s="56" t="s">
        <v>144</v>
      </c>
      <c r="B71" s="84" t="s">
        <v>145</v>
      </c>
      <c r="C71" s="63" t="s">
        <v>98</v>
      </c>
      <c r="D71" s="63" t="s">
        <v>24</v>
      </c>
      <c r="E71" s="63" t="s">
        <v>93</v>
      </c>
      <c r="F71" s="63" t="s">
        <v>24</v>
      </c>
      <c r="G71" s="100" t="s">
        <v>25</v>
      </c>
      <c r="H71" s="100"/>
      <c r="I71" s="100"/>
      <c r="J71" s="100"/>
      <c r="K71" s="56" t="s">
        <v>26</v>
      </c>
      <c r="L71" s="56">
        <v>744</v>
      </c>
      <c r="M71" s="56">
        <v>100</v>
      </c>
      <c r="N71" s="56">
        <v>100</v>
      </c>
      <c r="O71" s="56">
        <v>100</v>
      </c>
    </row>
    <row r="72" spans="1:15" x14ac:dyDescent="0.2">
      <c r="A72" s="93" t="s">
        <v>101</v>
      </c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</row>
    <row r="73" spans="1:15" x14ac:dyDescent="0.2">
      <c r="A73" s="17" t="s">
        <v>27</v>
      </c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</row>
    <row r="74" spans="1:15" ht="36.75" customHeight="1" x14ac:dyDescent="0.2">
      <c r="A74" s="100" t="s">
        <v>14</v>
      </c>
      <c r="B74" s="100" t="s">
        <v>15</v>
      </c>
      <c r="C74" s="100"/>
      <c r="D74" s="100"/>
      <c r="E74" s="100" t="s">
        <v>16</v>
      </c>
      <c r="F74" s="100"/>
      <c r="G74" s="100" t="s">
        <v>68</v>
      </c>
      <c r="H74" s="100"/>
      <c r="I74" s="100"/>
      <c r="J74" s="100" t="s">
        <v>32</v>
      </c>
      <c r="K74" s="100"/>
      <c r="L74" s="100"/>
      <c r="M74" s="100" t="s">
        <v>33</v>
      </c>
      <c r="N74" s="100"/>
      <c r="O74" s="100"/>
    </row>
    <row r="75" spans="1:15" ht="25.5" customHeight="1" x14ac:dyDescent="0.2">
      <c r="A75" s="100"/>
      <c r="B75" s="100" t="str">
        <f>B64</f>
        <v>Категория потребителей</v>
      </c>
      <c r="C75" s="100" t="str">
        <f>C64</f>
        <v>Возраст обучающихся</v>
      </c>
      <c r="D75" s="100" t="str">
        <f>D64</f>
        <v>(наименование показателя)</v>
      </c>
      <c r="E75" s="100" t="str">
        <f>E64</f>
        <v>Формы образования и формы реализации образовательных программ</v>
      </c>
      <c r="F75" s="100" t="str">
        <f>F64</f>
        <v>(наименование показателя)</v>
      </c>
      <c r="G75" s="100" t="s">
        <v>21</v>
      </c>
      <c r="H75" s="100" t="s">
        <v>29</v>
      </c>
      <c r="I75" s="100"/>
      <c r="J75" s="100" t="str">
        <f>M64</f>
        <v>2024 (очередной финансовый год)</v>
      </c>
      <c r="K75" s="100" t="str">
        <f>N64</f>
        <v>2025 (1-й год планового периода)</v>
      </c>
      <c r="L75" s="100" t="str">
        <f>O64</f>
        <v>2026 (2-й год планового периода)</v>
      </c>
      <c r="M75" s="100" t="str">
        <f>J75</f>
        <v>2024 (очередной финансовый год)</v>
      </c>
      <c r="N75" s="100" t="str">
        <f t="shared" ref="N75" si="13">K75</f>
        <v>2025 (1-й год планового периода)</v>
      </c>
      <c r="O75" s="100" t="str">
        <f t="shared" ref="O75" si="14">L75</f>
        <v>2026 (2-й год планового периода)</v>
      </c>
    </row>
    <row r="76" spans="1:15" ht="36" customHeight="1" x14ac:dyDescent="0.2">
      <c r="A76" s="100"/>
      <c r="B76" s="100"/>
      <c r="C76" s="100"/>
      <c r="D76" s="100"/>
      <c r="E76" s="100"/>
      <c r="F76" s="100"/>
      <c r="G76" s="100"/>
      <c r="H76" s="19" t="s">
        <v>22</v>
      </c>
      <c r="I76" s="19" t="s">
        <v>23</v>
      </c>
      <c r="J76" s="100"/>
      <c r="K76" s="100"/>
      <c r="L76" s="100"/>
      <c r="M76" s="100"/>
      <c r="N76" s="100"/>
      <c r="O76" s="100"/>
    </row>
    <row r="77" spans="1:15" x14ac:dyDescent="0.2">
      <c r="A77" s="19">
        <v>1</v>
      </c>
      <c r="B77" s="19">
        <v>2</v>
      </c>
      <c r="C77" s="19">
        <v>3</v>
      </c>
      <c r="D77" s="19">
        <v>4</v>
      </c>
      <c r="E77" s="19">
        <v>5</v>
      </c>
      <c r="F77" s="19">
        <v>6</v>
      </c>
      <c r="G77" s="19">
        <v>7</v>
      </c>
      <c r="H77" s="19">
        <v>8</v>
      </c>
      <c r="I77" s="19">
        <v>9</v>
      </c>
      <c r="J77" s="19">
        <v>10</v>
      </c>
      <c r="K77" s="19">
        <v>11</v>
      </c>
      <c r="L77" s="19">
        <v>12</v>
      </c>
      <c r="M77" s="19">
        <v>13</v>
      </c>
      <c r="N77" s="19">
        <v>14</v>
      </c>
      <c r="O77" s="19">
        <v>15</v>
      </c>
    </row>
    <row r="78" spans="1:15" ht="30.6" x14ac:dyDescent="0.2">
      <c r="A78" s="100" t="str">
        <f t="shared" ref="A78:F78" si="15">A67</f>
        <v>853212О.99.0.БВ23АГ02000</v>
      </c>
      <c r="B78" s="113" t="str">
        <f t="shared" si="15"/>
        <v>050 Физические лица льготных категорий, определяемых учредителем</v>
      </c>
      <c r="C78" s="100" t="str">
        <f t="shared" si="15"/>
        <v>002 От 1 года до 3 лет</v>
      </c>
      <c r="D78" s="100" t="str">
        <f t="shared" si="15"/>
        <v>-</v>
      </c>
      <c r="E78" s="100" t="str">
        <f t="shared" si="15"/>
        <v>06 группа полного дня</v>
      </c>
      <c r="F78" s="100" t="str">
        <f t="shared" si="15"/>
        <v>-</v>
      </c>
      <c r="G78" s="21" t="s">
        <v>137</v>
      </c>
      <c r="H78" s="21" t="s">
        <v>95</v>
      </c>
      <c r="I78" s="79">
        <v>540</v>
      </c>
      <c r="J78" s="79">
        <f>J79*114</f>
        <v>570</v>
      </c>
      <c r="K78" s="79">
        <f>J78</f>
        <v>570</v>
      </c>
      <c r="L78" s="79">
        <f>K78</f>
        <v>570</v>
      </c>
      <c r="M78" s="79" t="s">
        <v>24</v>
      </c>
      <c r="N78" s="79" t="str">
        <f>M78</f>
        <v>-</v>
      </c>
      <c r="O78" s="79" t="str">
        <f>N78</f>
        <v>-</v>
      </c>
    </row>
    <row r="79" spans="1:15" ht="31.5" customHeight="1" x14ac:dyDescent="0.2">
      <c r="A79" s="100"/>
      <c r="B79" s="113"/>
      <c r="C79" s="100"/>
      <c r="D79" s="100"/>
      <c r="E79" s="100"/>
      <c r="F79" s="100"/>
      <c r="G79" s="21" t="s">
        <v>96</v>
      </c>
      <c r="H79" s="21" t="s">
        <v>97</v>
      </c>
      <c r="I79" s="79">
        <v>792</v>
      </c>
      <c r="J79" s="79">
        <v>5</v>
      </c>
      <c r="K79" s="79">
        <f t="shared" ref="K79:L87" si="16">J79</f>
        <v>5</v>
      </c>
      <c r="L79" s="79">
        <f t="shared" si="16"/>
        <v>5</v>
      </c>
      <c r="M79" s="79" t="s">
        <v>24</v>
      </c>
      <c r="N79" s="79" t="str">
        <f t="shared" ref="N79:O87" si="17">M79</f>
        <v>-</v>
      </c>
      <c r="O79" s="79" t="str">
        <f t="shared" si="17"/>
        <v>-</v>
      </c>
    </row>
    <row r="80" spans="1:15" s="22" customFormat="1" ht="33.75" customHeight="1" x14ac:dyDescent="0.2">
      <c r="A80" s="100" t="str">
        <f t="shared" ref="A80:F80" si="18">A68</f>
        <v>853212О.99.0.БВ23АГ08000</v>
      </c>
      <c r="B80" s="113" t="str">
        <f t="shared" si="18"/>
        <v>050 Физические лица льготных категорий, определяемых учредителем</v>
      </c>
      <c r="C80" s="100" t="str">
        <f t="shared" si="18"/>
        <v>003 От 3 лет до 8 лет</v>
      </c>
      <c r="D80" s="100" t="str">
        <f t="shared" si="18"/>
        <v>-</v>
      </c>
      <c r="E80" s="100" t="str">
        <f t="shared" si="18"/>
        <v>06 группа полного дня</v>
      </c>
      <c r="F80" s="100" t="str">
        <f t="shared" si="18"/>
        <v>-</v>
      </c>
      <c r="G80" s="21" t="s">
        <v>137</v>
      </c>
      <c r="H80" s="21" t="s">
        <v>95</v>
      </c>
      <c r="I80" s="79">
        <v>540</v>
      </c>
      <c r="J80" s="79">
        <f>J81*114</f>
        <v>4104</v>
      </c>
      <c r="K80" s="79">
        <f>J80</f>
        <v>4104</v>
      </c>
      <c r="L80" s="79">
        <f>J80</f>
        <v>4104</v>
      </c>
      <c r="M80" s="79"/>
      <c r="N80" s="79"/>
      <c r="O80" s="79"/>
    </row>
    <row r="81" spans="1:15" s="22" customFormat="1" ht="25.5" customHeight="1" x14ac:dyDescent="0.2">
      <c r="A81" s="100"/>
      <c r="B81" s="113"/>
      <c r="C81" s="100"/>
      <c r="D81" s="100"/>
      <c r="E81" s="100"/>
      <c r="F81" s="100"/>
      <c r="G81" s="21" t="s">
        <v>96</v>
      </c>
      <c r="H81" s="21" t="s">
        <v>97</v>
      </c>
      <c r="I81" s="79">
        <v>792</v>
      </c>
      <c r="J81" s="79">
        <v>36</v>
      </c>
      <c r="K81" s="79">
        <f t="shared" si="16"/>
        <v>36</v>
      </c>
      <c r="L81" s="79">
        <f t="shared" si="16"/>
        <v>36</v>
      </c>
      <c r="M81" s="79" t="s">
        <v>24</v>
      </c>
      <c r="N81" s="79" t="str">
        <f t="shared" si="17"/>
        <v>-</v>
      </c>
      <c r="O81" s="79" t="str">
        <f t="shared" si="17"/>
        <v>-</v>
      </c>
    </row>
    <row r="82" spans="1:15" s="57" customFormat="1" ht="22.5" customHeight="1" x14ac:dyDescent="0.2">
      <c r="A82" s="121" t="str">
        <f>A70</f>
        <v>853211О.99.0.БВ19АА92000</v>
      </c>
      <c r="B82" s="122" t="s">
        <v>145</v>
      </c>
      <c r="C82" s="124" t="s">
        <v>147</v>
      </c>
      <c r="D82" s="124" t="s">
        <v>24</v>
      </c>
      <c r="E82" s="124" t="s">
        <v>93</v>
      </c>
      <c r="F82" s="124" t="s">
        <v>24</v>
      </c>
      <c r="G82" s="55" t="s">
        <v>137</v>
      </c>
      <c r="H82" s="55" t="s">
        <v>95</v>
      </c>
      <c r="I82" s="81">
        <v>540</v>
      </c>
      <c r="J82" s="81">
        <f>J83*114</f>
        <v>342</v>
      </c>
      <c r="K82" s="81">
        <f>J82</f>
        <v>342</v>
      </c>
      <c r="L82" s="81">
        <f>K82</f>
        <v>342</v>
      </c>
      <c r="M82" s="81" t="s">
        <v>24</v>
      </c>
      <c r="N82" s="81" t="str">
        <f>M82</f>
        <v>-</v>
      </c>
      <c r="O82" s="81" t="str">
        <f>N82</f>
        <v>-</v>
      </c>
    </row>
    <row r="83" spans="1:15" s="57" customFormat="1" ht="33.75" customHeight="1" x14ac:dyDescent="0.2">
      <c r="A83" s="121"/>
      <c r="B83" s="123"/>
      <c r="C83" s="125"/>
      <c r="D83" s="125"/>
      <c r="E83" s="125"/>
      <c r="F83" s="125"/>
      <c r="G83" s="55" t="s">
        <v>96</v>
      </c>
      <c r="H83" s="55" t="s">
        <v>97</v>
      </c>
      <c r="I83" s="81">
        <v>792</v>
      </c>
      <c r="J83" s="81">
        <v>3</v>
      </c>
      <c r="K83" s="81">
        <f>J83</f>
        <v>3</v>
      </c>
      <c r="L83" s="81">
        <f>K83</f>
        <v>3</v>
      </c>
      <c r="M83" s="81" t="s">
        <v>24</v>
      </c>
      <c r="N83" s="81" t="str">
        <f>M83</f>
        <v>-</v>
      </c>
      <c r="O83" s="81" t="str">
        <f>N83</f>
        <v>-</v>
      </c>
    </row>
    <row r="84" spans="1:15" s="60" customFormat="1" ht="33.75" customHeight="1" x14ac:dyDescent="0.2">
      <c r="A84" s="121" t="str">
        <f>A71</f>
        <v>853211О.99.0.БВ19АА98000</v>
      </c>
      <c r="B84" s="126" t="str">
        <f>B71</f>
        <v>012 дети-сироты и дети, оставшиеся без попечения родителей</v>
      </c>
      <c r="C84" s="121" t="str">
        <f>C71</f>
        <v>003 От 3 лет до 8 лет</v>
      </c>
      <c r="D84" s="121" t="str">
        <f>D71</f>
        <v>-</v>
      </c>
      <c r="E84" s="121" t="str">
        <f>E71</f>
        <v>06 группа полного дня</v>
      </c>
      <c r="F84" s="121" t="s">
        <v>24</v>
      </c>
      <c r="G84" s="55" t="s">
        <v>137</v>
      </c>
      <c r="H84" s="55" t="s">
        <v>95</v>
      </c>
      <c r="I84" s="81">
        <v>540</v>
      </c>
      <c r="J84" s="81">
        <f>J85*114</f>
        <v>684</v>
      </c>
      <c r="K84" s="81">
        <f t="shared" si="16"/>
        <v>684</v>
      </c>
      <c r="L84" s="81">
        <f t="shared" si="16"/>
        <v>684</v>
      </c>
      <c r="M84" s="81" t="s">
        <v>24</v>
      </c>
      <c r="N84" s="81" t="str">
        <f t="shared" si="17"/>
        <v>-</v>
      </c>
      <c r="O84" s="81" t="str">
        <f t="shared" si="17"/>
        <v>-</v>
      </c>
    </row>
    <row r="85" spans="1:15" s="57" customFormat="1" ht="33.75" customHeight="1" x14ac:dyDescent="0.2">
      <c r="A85" s="121"/>
      <c r="B85" s="126"/>
      <c r="C85" s="121"/>
      <c r="D85" s="121"/>
      <c r="E85" s="121"/>
      <c r="F85" s="121"/>
      <c r="G85" s="55" t="s">
        <v>96</v>
      </c>
      <c r="H85" s="55" t="s">
        <v>97</v>
      </c>
      <c r="I85" s="81">
        <v>792</v>
      </c>
      <c r="J85" s="81">
        <v>6</v>
      </c>
      <c r="K85" s="81">
        <f t="shared" si="16"/>
        <v>6</v>
      </c>
      <c r="L85" s="81">
        <f t="shared" si="16"/>
        <v>6</v>
      </c>
      <c r="M85" s="81" t="s">
        <v>24</v>
      </c>
      <c r="N85" s="81" t="str">
        <f t="shared" si="17"/>
        <v>-</v>
      </c>
      <c r="O85" s="81" t="str">
        <f t="shared" si="17"/>
        <v>-</v>
      </c>
    </row>
    <row r="86" spans="1:15" s="60" customFormat="1" ht="30.6" hidden="1" x14ac:dyDescent="0.2">
      <c r="A86" s="121" t="str">
        <f t="shared" ref="A86:F86" si="19">A69</f>
        <v>53211О.99.0.БВ19АА14000</v>
      </c>
      <c r="B86" s="121" t="str">
        <f t="shared" si="19"/>
        <v>005 Дети-инвалиды</v>
      </c>
      <c r="C86" s="121" t="str">
        <f t="shared" si="19"/>
        <v>003 От 3 лет до 8 лет</v>
      </c>
      <c r="D86" s="121" t="str">
        <f t="shared" si="19"/>
        <v>-</v>
      </c>
      <c r="E86" s="121" t="str">
        <f t="shared" si="19"/>
        <v>06 группа полного дня</v>
      </c>
      <c r="F86" s="121">
        <f t="shared" si="19"/>
        <v>0</v>
      </c>
      <c r="G86" s="55" t="s">
        <v>137</v>
      </c>
      <c r="H86" s="55" t="s">
        <v>95</v>
      </c>
      <c r="I86" s="81">
        <v>540</v>
      </c>
      <c r="J86" s="81">
        <v>0</v>
      </c>
      <c r="K86" s="81">
        <f t="shared" si="16"/>
        <v>0</v>
      </c>
      <c r="L86" s="81">
        <f t="shared" si="16"/>
        <v>0</v>
      </c>
      <c r="M86" s="81" t="s">
        <v>24</v>
      </c>
      <c r="N86" s="81" t="str">
        <f t="shared" si="17"/>
        <v>-</v>
      </c>
      <c r="O86" s="81" t="str">
        <f t="shared" si="17"/>
        <v>-</v>
      </c>
    </row>
    <row r="87" spans="1:15" s="61" customFormat="1" ht="20.399999999999999" hidden="1" x14ac:dyDescent="0.2">
      <c r="A87" s="121"/>
      <c r="B87" s="121"/>
      <c r="C87" s="121"/>
      <c r="D87" s="121"/>
      <c r="E87" s="121"/>
      <c r="F87" s="121"/>
      <c r="G87" s="55" t="s">
        <v>96</v>
      </c>
      <c r="H87" s="55" t="s">
        <v>97</v>
      </c>
      <c r="I87" s="81">
        <v>792</v>
      </c>
      <c r="J87" s="81">
        <v>0</v>
      </c>
      <c r="K87" s="81">
        <f t="shared" si="16"/>
        <v>0</v>
      </c>
      <c r="L87" s="81">
        <f t="shared" si="16"/>
        <v>0</v>
      </c>
      <c r="M87" s="81" t="s">
        <v>24</v>
      </c>
      <c r="N87" s="81" t="str">
        <f t="shared" si="17"/>
        <v>-</v>
      </c>
      <c r="O87" s="81" t="str">
        <f t="shared" si="17"/>
        <v>-</v>
      </c>
    </row>
    <row r="88" spans="1:15" ht="30.6" x14ac:dyDescent="0.2">
      <c r="A88" s="90" t="s">
        <v>100</v>
      </c>
      <c r="B88" s="91"/>
      <c r="C88" s="91"/>
      <c r="D88" s="91"/>
      <c r="E88" s="91"/>
      <c r="F88" s="92"/>
      <c r="G88" s="21" t="s">
        <v>137</v>
      </c>
      <c r="H88" s="21" t="s">
        <v>95</v>
      </c>
      <c r="I88" s="79">
        <v>540</v>
      </c>
      <c r="J88" s="80">
        <f>J78+J80+J84+J86+J82</f>
        <v>5700</v>
      </c>
      <c r="K88" s="80">
        <f>J88</f>
        <v>5700</v>
      </c>
      <c r="L88" s="80">
        <f>J88</f>
        <v>5700</v>
      </c>
      <c r="M88" s="79" t="s">
        <v>24</v>
      </c>
      <c r="N88" s="79" t="str">
        <f t="shared" ref="N88:O88" si="20">M88</f>
        <v>-</v>
      </c>
      <c r="O88" s="79" t="str">
        <f t="shared" si="20"/>
        <v>-</v>
      </c>
    </row>
    <row r="89" spans="1:15" ht="20.399999999999999" x14ac:dyDescent="0.2">
      <c r="A89" s="114"/>
      <c r="B89" s="115"/>
      <c r="C89" s="115"/>
      <c r="D89" s="115"/>
      <c r="E89" s="115"/>
      <c r="F89" s="116"/>
      <c r="G89" s="21" t="s">
        <v>96</v>
      </c>
      <c r="H89" s="21" t="s">
        <v>97</v>
      </c>
      <c r="I89" s="79">
        <v>792</v>
      </c>
      <c r="J89" s="80">
        <f>J79+J81+J85+J87+J83</f>
        <v>50</v>
      </c>
      <c r="K89" s="80">
        <f>K79+K81</f>
        <v>41</v>
      </c>
      <c r="L89" s="80">
        <f>L79+L81</f>
        <v>41</v>
      </c>
      <c r="M89" s="79" t="s">
        <v>24</v>
      </c>
      <c r="N89" s="79" t="str">
        <f t="shared" ref="N89:O89" si="21">M89</f>
        <v>-</v>
      </c>
      <c r="O89" s="79" t="str">
        <f t="shared" si="21"/>
        <v>-</v>
      </c>
    </row>
    <row r="90" spans="1:15" x14ac:dyDescent="0.2">
      <c r="A90" s="93" t="s">
        <v>101</v>
      </c>
      <c r="B90" s="93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</row>
    <row r="91" spans="1:15" x14ac:dyDescent="0.2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</row>
    <row r="92" spans="1:15" x14ac:dyDescent="0.2">
      <c r="A92" s="22" t="s">
        <v>34</v>
      </c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</row>
    <row r="93" spans="1:15" x14ac:dyDescent="0.2">
      <c r="A93" s="94" t="s">
        <v>35</v>
      </c>
      <c r="B93" s="94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</row>
    <row r="94" spans="1:15" x14ac:dyDescent="0.2">
      <c r="A94" s="23" t="s">
        <v>36</v>
      </c>
      <c r="B94" s="23" t="s">
        <v>37</v>
      </c>
      <c r="C94" s="23" t="s">
        <v>38</v>
      </c>
      <c r="D94" s="23" t="s">
        <v>39</v>
      </c>
      <c r="E94" s="94" t="s">
        <v>40</v>
      </c>
      <c r="F94" s="94"/>
      <c r="G94" s="94"/>
      <c r="H94" s="94"/>
      <c r="I94" s="94"/>
      <c r="J94" s="94"/>
      <c r="K94" s="94"/>
      <c r="L94" s="94"/>
      <c r="M94" s="94"/>
      <c r="N94" s="94"/>
      <c r="O94" s="94"/>
    </row>
    <row r="95" spans="1:15" x14ac:dyDescent="0.2">
      <c r="A95" s="23">
        <v>1</v>
      </c>
      <c r="B95" s="23">
        <v>2</v>
      </c>
      <c r="C95" s="23">
        <v>3</v>
      </c>
      <c r="D95" s="23">
        <v>4</v>
      </c>
      <c r="E95" s="95">
        <v>5</v>
      </c>
      <c r="F95" s="96"/>
      <c r="G95" s="96"/>
      <c r="H95" s="96"/>
      <c r="I95" s="96"/>
      <c r="J95" s="96"/>
      <c r="K95" s="96"/>
      <c r="L95" s="96"/>
      <c r="M95" s="96"/>
      <c r="N95" s="96"/>
      <c r="O95" s="97"/>
    </row>
    <row r="96" spans="1:15" x14ac:dyDescent="0.2">
      <c r="A96" s="23"/>
      <c r="B96" s="23"/>
      <c r="C96" s="23"/>
      <c r="D96" s="23"/>
      <c r="E96" s="95"/>
      <c r="F96" s="96"/>
      <c r="G96" s="96"/>
      <c r="H96" s="96"/>
      <c r="I96" s="96"/>
      <c r="J96" s="96"/>
      <c r="K96" s="96"/>
      <c r="L96" s="96"/>
      <c r="M96" s="96"/>
      <c r="N96" s="96"/>
      <c r="O96" s="97"/>
    </row>
    <row r="97" spans="1:15" x14ac:dyDescent="0.2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</row>
    <row r="98" spans="1:15" ht="13.8" x14ac:dyDescent="0.25">
      <c r="A98" s="17" t="s">
        <v>41</v>
      </c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2"/>
      <c r="M98" s="22"/>
      <c r="N98" s="22"/>
      <c r="O98" s="22"/>
    </row>
    <row r="99" spans="1:15" ht="13.8" x14ac:dyDescent="0.25">
      <c r="A99" s="17" t="s">
        <v>42</v>
      </c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2"/>
      <c r="M99" s="22"/>
      <c r="N99" s="22"/>
      <c r="O99" s="22"/>
    </row>
    <row r="100" spans="1:15" x14ac:dyDescent="0.2">
      <c r="A100" s="98" t="s">
        <v>43</v>
      </c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22"/>
      <c r="M100" s="22"/>
      <c r="N100" s="22"/>
      <c r="O100" s="22"/>
    </row>
    <row r="101" spans="1:15" x14ac:dyDescent="0.2">
      <c r="A101" s="98" t="s">
        <v>44</v>
      </c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22"/>
      <c r="M101" s="22"/>
      <c r="N101" s="22"/>
      <c r="O101" s="22"/>
    </row>
    <row r="102" spans="1:15" ht="23.25" customHeight="1" x14ac:dyDescent="0.2">
      <c r="A102" s="99" t="s">
        <v>151</v>
      </c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</row>
    <row r="103" spans="1:15" ht="13.8" x14ac:dyDescent="0.25">
      <c r="A103" s="89" t="s">
        <v>152</v>
      </c>
      <c r="B103" s="89"/>
      <c r="C103" s="89"/>
      <c r="D103" s="24"/>
      <c r="E103" s="24"/>
      <c r="F103" s="24"/>
      <c r="G103" s="24"/>
      <c r="H103" s="24"/>
      <c r="I103" s="24"/>
      <c r="J103" s="24"/>
      <c r="K103" s="24"/>
      <c r="L103" s="22"/>
      <c r="M103" s="22"/>
      <c r="N103" s="22"/>
      <c r="O103" s="22"/>
    </row>
    <row r="104" spans="1:15" ht="13.8" x14ac:dyDescent="0.25">
      <c r="A104" s="89" t="s">
        <v>153</v>
      </c>
      <c r="B104" s="89"/>
      <c r="C104" s="89"/>
      <c r="D104" s="89"/>
      <c r="E104" s="89"/>
      <c r="F104" s="89"/>
      <c r="G104" s="24"/>
      <c r="H104" s="24"/>
      <c r="I104" s="24"/>
      <c r="J104" s="24"/>
      <c r="K104" s="24"/>
      <c r="L104" s="22"/>
      <c r="M104" s="22"/>
      <c r="N104" s="22"/>
      <c r="O104" s="22"/>
    </row>
    <row r="105" spans="1:15" ht="13.8" x14ac:dyDescent="0.25">
      <c r="A105" s="17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2"/>
      <c r="M105" s="22"/>
      <c r="N105" s="22"/>
      <c r="O105" s="22"/>
    </row>
    <row r="106" spans="1:15" ht="13.8" x14ac:dyDescent="0.2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2"/>
      <c r="M106" s="22"/>
      <c r="N106" s="22"/>
      <c r="O106" s="22"/>
    </row>
    <row r="107" spans="1:15" ht="13.8" x14ac:dyDescent="0.25">
      <c r="A107" s="17" t="s">
        <v>45</v>
      </c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2"/>
      <c r="M107" s="22"/>
      <c r="N107" s="22"/>
      <c r="O107" s="22"/>
    </row>
    <row r="108" spans="1:15" x14ac:dyDescent="0.2">
      <c r="A108" s="100" t="s">
        <v>46</v>
      </c>
      <c r="B108" s="100"/>
      <c r="C108" s="100"/>
      <c r="D108" s="100" t="s">
        <v>47</v>
      </c>
      <c r="E108" s="100"/>
      <c r="F108" s="100"/>
      <c r="G108" s="100"/>
      <c r="H108" s="100"/>
      <c r="I108" s="100"/>
      <c r="J108" s="100"/>
      <c r="K108" s="100" t="s">
        <v>48</v>
      </c>
      <c r="L108" s="100"/>
      <c r="M108" s="100"/>
      <c r="N108" s="100"/>
      <c r="O108" s="100"/>
    </row>
    <row r="109" spans="1:15" x14ac:dyDescent="0.2">
      <c r="A109" s="109">
        <v>1</v>
      </c>
      <c r="B109" s="109"/>
      <c r="C109" s="109"/>
      <c r="D109" s="109">
        <v>2</v>
      </c>
      <c r="E109" s="109"/>
      <c r="F109" s="109"/>
      <c r="G109" s="109"/>
      <c r="H109" s="109"/>
      <c r="I109" s="109"/>
      <c r="J109" s="109"/>
      <c r="K109" s="109">
        <v>3</v>
      </c>
      <c r="L109" s="109"/>
      <c r="M109" s="109"/>
      <c r="N109" s="109"/>
      <c r="O109" s="109"/>
    </row>
    <row r="110" spans="1:15" x14ac:dyDescent="0.2">
      <c r="A110" s="100" t="s">
        <v>49</v>
      </c>
      <c r="B110" s="100"/>
      <c r="C110" s="100"/>
      <c r="D110" s="100" t="s">
        <v>59</v>
      </c>
      <c r="E110" s="100"/>
      <c r="F110" s="100"/>
      <c r="G110" s="100"/>
      <c r="H110" s="100"/>
      <c r="I110" s="100"/>
      <c r="J110" s="100"/>
      <c r="K110" s="100" t="s">
        <v>50</v>
      </c>
      <c r="L110" s="100"/>
      <c r="M110" s="100"/>
      <c r="N110" s="100"/>
      <c r="O110" s="100"/>
    </row>
    <row r="111" spans="1:15" x14ac:dyDescent="0.2">
      <c r="A111" s="100" t="s">
        <v>57</v>
      </c>
      <c r="B111" s="100"/>
      <c r="C111" s="100"/>
      <c r="D111" s="100"/>
      <c r="E111" s="100"/>
      <c r="F111" s="100"/>
      <c r="G111" s="100"/>
      <c r="H111" s="100"/>
      <c r="I111" s="100"/>
      <c r="J111" s="100"/>
      <c r="K111" s="100" t="s">
        <v>51</v>
      </c>
      <c r="L111" s="100"/>
      <c r="M111" s="100"/>
      <c r="N111" s="100"/>
      <c r="O111" s="100"/>
    </row>
    <row r="112" spans="1:15" x14ac:dyDescent="0.2">
      <c r="A112" s="100" t="s">
        <v>58</v>
      </c>
      <c r="B112" s="100"/>
      <c r="C112" s="100"/>
      <c r="D112" s="100" t="s">
        <v>52</v>
      </c>
      <c r="E112" s="100"/>
      <c r="F112" s="100"/>
      <c r="G112" s="100"/>
      <c r="H112" s="100"/>
      <c r="I112" s="100"/>
      <c r="J112" s="100"/>
      <c r="K112" s="100" t="s">
        <v>53</v>
      </c>
      <c r="L112" s="100"/>
      <c r="M112" s="100"/>
      <c r="N112" s="100"/>
      <c r="O112" s="100"/>
    </row>
    <row r="114" spans="1:15" x14ac:dyDescent="0.2">
      <c r="A114" s="103" t="s">
        <v>138</v>
      </c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</row>
    <row r="115" spans="1:15" x14ac:dyDescent="0.2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</row>
    <row r="116" spans="1:15" x14ac:dyDescent="0.2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</row>
    <row r="117" spans="1:15" x14ac:dyDescent="0.2">
      <c r="A117" s="104" t="s">
        <v>86</v>
      </c>
      <c r="B117" s="104"/>
      <c r="C117" s="104"/>
      <c r="D117" s="34" t="s">
        <v>110</v>
      </c>
      <c r="E117" s="34"/>
      <c r="F117" s="34"/>
      <c r="G117" s="34"/>
      <c r="H117" s="34"/>
      <c r="I117" s="34"/>
      <c r="J117" s="34"/>
      <c r="K117" s="34"/>
      <c r="L117" s="34"/>
      <c r="M117" s="34"/>
      <c r="N117" s="15" t="s">
        <v>9</v>
      </c>
      <c r="O117" s="101" t="s">
        <v>111</v>
      </c>
    </row>
    <row r="118" spans="1:15" x14ac:dyDescent="0.2">
      <c r="A118" s="107"/>
      <c r="B118" s="107"/>
      <c r="C118" s="107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15" t="s">
        <v>10</v>
      </c>
      <c r="O118" s="106"/>
    </row>
    <row r="119" spans="1:15" x14ac:dyDescent="0.2">
      <c r="A119" s="107" t="s">
        <v>11</v>
      </c>
      <c r="B119" s="107"/>
      <c r="C119" s="34"/>
      <c r="D119" s="36" t="s">
        <v>112</v>
      </c>
      <c r="E119" s="34"/>
      <c r="F119" s="34"/>
      <c r="G119" s="34"/>
      <c r="H119" s="34"/>
      <c r="I119" s="34"/>
      <c r="J119" s="34"/>
      <c r="K119" s="34"/>
      <c r="L119" s="34"/>
      <c r="M119" s="34"/>
      <c r="N119" s="15" t="s">
        <v>12</v>
      </c>
      <c r="O119" s="102"/>
    </row>
    <row r="120" spans="1:15" x14ac:dyDescent="0.2">
      <c r="A120" s="99" t="s">
        <v>87</v>
      </c>
      <c r="B120" s="99"/>
      <c r="C120" s="99"/>
      <c r="D120" s="99"/>
      <c r="E120" s="99"/>
      <c r="F120" s="99"/>
      <c r="G120" s="99"/>
      <c r="H120" s="99"/>
      <c r="I120" s="99"/>
      <c r="J120" s="99"/>
      <c r="K120" s="99"/>
      <c r="L120" s="99"/>
      <c r="M120" s="34"/>
      <c r="N120" s="34"/>
      <c r="O120" s="34"/>
    </row>
    <row r="121" spans="1:15" ht="12.6" x14ac:dyDescent="0.2">
      <c r="A121" s="89" t="s">
        <v>13</v>
      </c>
      <c r="B121" s="89"/>
      <c r="C121" s="89"/>
      <c r="D121" s="108"/>
      <c r="E121" s="108"/>
      <c r="F121" s="34"/>
      <c r="G121" s="34"/>
      <c r="H121" s="34"/>
      <c r="I121" s="34"/>
      <c r="J121" s="34"/>
      <c r="K121" s="34"/>
      <c r="L121" s="34"/>
      <c r="M121" s="34"/>
      <c r="N121" s="34"/>
      <c r="O121" s="34"/>
    </row>
    <row r="122" spans="1:15" ht="37.5" customHeight="1" x14ac:dyDescent="0.2">
      <c r="A122" s="100" t="s">
        <v>14</v>
      </c>
      <c r="B122" s="100" t="s">
        <v>15</v>
      </c>
      <c r="C122" s="100"/>
      <c r="D122" s="100"/>
      <c r="E122" s="100" t="s">
        <v>16</v>
      </c>
      <c r="F122" s="100"/>
      <c r="G122" s="100" t="s">
        <v>30</v>
      </c>
      <c r="H122" s="100"/>
      <c r="I122" s="100"/>
      <c r="J122" s="100"/>
      <c r="K122" s="100"/>
      <c r="L122" s="100"/>
      <c r="M122" s="100" t="s">
        <v>31</v>
      </c>
      <c r="N122" s="100"/>
      <c r="O122" s="100"/>
    </row>
    <row r="123" spans="1:15" ht="28.5" customHeight="1" x14ac:dyDescent="0.2">
      <c r="A123" s="100"/>
      <c r="B123" s="101" t="s">
        <v>18</v>
      </c>
      <c r="C123" s="101" t="s">
        <v>19</v>
      </c>
      <c r="D123" s="101" t="s">
        <v>21</v>
      </c>
      <c r="E123" s="101" t="s">
        <v>20</v>
      </c>
      <c r="F123" s="101" t="s">
        <v>21</v>
      </c>
      <c r="G123" s="100" t="s">
        <v>21</v>
      </c>
      <c r="H123" s="100"/>
      <c r="I123" s="100"/>
      <c r="J123" s="100"/>
      <c r="K123" s="100" t="s">
        <v>29</v>
      </c>
      <c r="L123" s="100"/>
      <c r="M123" s="101" t="s">
        <v>181</v>
      </c>
      <c r="N123" s="101" t="s">
        <v>182</v>
      </c>
      <c r="O123" s="101" t="s">
        <v>183</v>
      </c>
    </row>
    <row r="124" spans="1:15" ht="28.5" customHeight="1" x14ac:dyDescent="0.2">
      <c r="A124" s="100"/>
      <c r="B124" s="102"/>
      <c r="C124" s="102"/>
      <c r="D124" s="102"/>
      <c r="E124" s="102"/>
      <c r="F124" s="102"/>
      <c r="G124" s="100"/>
      <c r="H124" s="100"/>
      <c r="I124" s="100"/>
      <c r="J124" s="100"/>
      <c r="K124" s="32" t="s">
        <v>22</v>
      </c>
      <c r="L124" s="32" t="s">
        <v>23</v>
      </c>
      <c r="M124" s="102"/>
      <c r="N124" s="102"/>
      <c r="O124" s="102"/>
    </row>
    <row r="125" spans="1:15" x14ac:dyDescent="0.2">
      <c r="A125" s="32">
        <v>1</v>
      </c>
      <c r="B125" s="32">
        <v>2</v>
      </c>
      <c r="C125" s="32">
        <v>3</v>
      </c>
      <c r="D125" s="32">
        <v>4</v>
      </c>
      <c r="E125" s="32">
        <v>5</v>
      </c>
      <c r="F125" s="32">
        <v>6</v>
      </c>
      <c r="G125" s="100">
        <v>7</v>
      </c>
      <c r="H125" s="100"/>
      <c r="I125" s="100"/>
      <c r="J125" s="100"/>
      <c r="K125" s="32">
        <v>8</v>
      </c>
      <c r="L125" s="32">
        <v>9</v>
      </c>
      <c r="M125" s="32">
        <v>10</v>
      </c>
      <c r="N125" s="32">
        <v>11</v>
      </c>
      <c r="O125" s="32">
        <v>12</v>
      </c>
    </row>
    <row r="126" spans="1:15" ht="64.5" customHeight="1" x14ac:dyDescent="0.2">
      <c r="A126" s="32" t="s">
        <v>113</v>
      </c>
      <c r="B126" s="32" t="s">
        <v>114</v>
      </c>
      <c r="C126" s="32" t="s">
        <v>115</v>
      </c>
      <c r="D126" s="32" t="s">
        <v>116</v>
      </c>
      <c r="E126" s="32" t="s">
        <v>92</v>
      </c>
      <c r="F126" s="32" t="s">
        <v>24</v>
      </c>
      <c r="G126" s="100" t="s">
        <v>117</v>
      </c>
      <c r="H126" s="100"/>
      <c r="I126" s="100"/>
      <c r="J126" s="100"/>
      <c r="K126" s="32" t="s">
        <v>26</v>
      </c>
      <c r="L126" s="32">
        <v>744</v>
      </c>
      <c r="M126" s="32">
        <v>100</v>
      </c>
      <c r="N126" s="32">
        <v>100</v>
      </c>
      <c r="O126" s="32">
        <v>100</v>
      </c>
    </row>
    <row r="127" spans="1:15" ht="95.25" customHeight="1" x14ac:dyDescent="0.2">
      <c r="A127" s="32" t="s">
        <v>120</v>
      </c>
      <c r="B127" s="32" t="s">
        <v>121</v>
      </c>
      <c r="C127" s="32" t="s">
        <v>89</v>
      </c>
      <c r="D127" s="32" t="s">
        <v>116</v>
      </c>
      <c r="E127" s="32" t="s">
        <v>92</v>
      </c>
      <c r="F127" s="32" t="s">
        <v>24</v>
      </c>
      <c r="G127" s="100" t="s">
        <v>117</v>
      </c>
      <c r="H127" s="100"/>
      <c r="I127" s="100"/>
      <c r="J127" s="100"/>
      <c r="K127" s="32" t="s">
        <v>26</v>
      </c>
      <c r="L127" s="32">
        <v>744</v>
      </c>
      <c r="M127" s="32">
        <v>100</v>
      </c>
      <c r="N127" s="32">
        <v>100</v>
      </c>
      <c r="O127" s="32">
        <v>100</v>
      </c>
    </row>
    <row r="128" spans="1:15" s="62" customFormat="1" ht="54.75" customHeight="1" x14ac:dyDescent="0.3">
      <c r="A128" s="58" t="s">
        <v>148</v>
      </c>
      <c r="B128" s="58" t="s">
        <v>118</v>
      </c>
      <c r="C128" s="58" t="s">
        <v>149</v>
      </c>
      <c r="D128" s="58" t="s">
        <v>116</v>
      </c>
      <c r="E128" s="58" t="s">
        <v>92</v>
      </c>
      <c r="F128" s="58" t="s">
        <v>24</v>
      </c>
      <c r="G128" s="118" t="s">
        <v>117</v>
      </c>
      <c r="H128" s="119"/>
      <c r="I128" s="119"/>
      <c r="J128" s="120"/>
      <c r="K128" s="58" t="s">
        <v>26</v>
      </c>
      <c r="L128" s="58">
        <v>744</v>
      </c>
      <c r="M128" s="58">
        <v>100</v>
      </c>
      <c r="N128" s="58">
        <f t="shared" ref="N128:O128" si="22">M128</f>
        <v>100</v>
      </c>
      <c r="O128" s="58">
        <f t="shared" si="22"/>
        <v>100</v>
      </c>
    </row>
    <row r="129" spans="1:15" s="62" customFormat="1" ht="73.5" customHeight="1" x14ac:dyDescent="0.3">
      <c r="A129" s="69" t="s">
        <v>154</v>
      </c>
      <c r="B129" s="69" t="s">
        <v>118</v>
      </c>
      <c r="C129" s="69" t="s">
        <v>115</v>
      </c>
      <c r="D129" s="69" t="s">
        <v>119</v>
      </c>
      <c r="E129" s="69" t="s">
        <v>92</v>
      </c>
      <c r="F129" s="69" t="s">
        <v>24</v>
      </c>
      <c r="G129" s="100" t="s">
        <v>117</v>
      </c>
      <c r="H129" s="100"/>
      <c r="I129" s="100"/>
      <c r="J129" s="100"/>
      <c r="K129" s="69" t="s">
        <v>26</v>
      </c>
      <c r="L129" s="69">
        <v>744</v>
      </c>
      <c r="M129" s="69">
        <v>100</v>
      </c>
      <c r="N129" s="69">
        <v>100</v>
      </c>
      <c r="O129" s="69">
        <v>100</v>
      </c>
    </row>
    <row r="130" spans="1:15" x14ac:dyDescent="0.2">
      <c r="A130" s="93" t="s">
        <v>101</v>
      </c>
      <c r="B130" s="93"/>
      <c r="C130" s="93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</row>
    <row r="131" spans="1:15" x14ac:dyDescent="0.2">
      <c r="A131" s="31" t="s">
        <v>27</v>
      </c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</row>
    <row r="132" spans="1:15" ht="38.25" customHeight="1" x14ac:dyDescent="0.2">
      <c r="A132" s="100" t="s">
        <v>14</v>
      </c>
      <c r="B132" s="100" t="s">
        <v>15</v>
      </c>
      <c r="C132" s="100"/>
      <c r="D132" s="100"/>
      <c r="E132" s="100" t="s">
        <v>16</v>
      </c>
      <c r="F132" s="100"/>
      <c r="G132" s="100" t="s">
        <v>68</v>
      </c>
      <c r="H132" s="100"/>
      <c r="I132" s="100"/>
      <c r="J132" s="100" t="s">
        <v>32</v>
      </c>
      <c r="K132" s="100"/>
      <c r="L132" s="100"/>
      <c r="M132" s="100" t="s">
        <v>33</v>
      </c>
      <c r="N132" s="100"/>
      <c r="O132" s="100"/>
    </row>
    <row r="133" spans="1:15" ht="33.75" customHeight="1" x14ac:dyDescent="0.2">
      <c r="A133" s="100"/>
      <c r="B133" s="100" t="str">
        <f>B123</f>
        <v>Категория потребителей</v>
      </c>
      <c r="C133" s="100" t="str">
        <f>C123</f>
        <v>Возраст обучающихся</v>
      </c>
      <c r="D133" s="100" t="str">
        <f>D123</f>
        <v>(наименование показателя)</v>
      </c>
      <c r="E133" s="100" t="str">
        <f>E123</f>
        <v>Формы образования и формы реализации образовательных программ</v>
      </c>
      <c r="F133" s="100" t="str">
        <f>F123</f>
        <v>(наименование показателя)</v>
      </c>
      <c r="G133" s="100" t="s">
        <v>21</v>
      </c>
      <c r="H133" s="100" t="s">
        <v>29</v>
      </c>
      <c r="I133" s="100"/>
      <c r="J133" s="100" t="str">
        <f>M123</f>
        <v>2024 (очередной финансовый год)</v>
      </c>
      <c r="K133" s="100" t="str">
        <f>N123</f>
        <v>2025 (1-й год планового периода)</v>
      </c>
      <c r="L133" s="100" t="str">
        <f>O123</f>
        <v>2026 (2-й год планового периода)</v>
      </c>
      <c r="M133" s="100" t="str">
        <f>J133</f>
        <v>2024 (очередной финансовый год)</v>
      </c>
      <c r="N133" s="100" t="str">
        <f t="shared" ref="N133:O133" si="23">K133</f>
        <v>2025 (1-й год планового периода)</v>
      </c>
      <c r="O133" s="100" t="str">
        <f t="shared" si="23"/>
        <v>2026 (2-й год планового периода)</v>
      </c>
    </row>
    <row r="134" spans="1:15" x14ac:dyDescent="0.2">
      <c r="A134" s="100"/>
      <c r="B134" s="100"/>
      <c r="C134" s="100"/>
      <c r="D134" s="100"/>
      <c r="E134" s="100"/>
      <c r="F134" s="100"/>
      <c r="G134" s="100"/>
      <c r="H134" s="32" t="s">
        <v>22</v>
      </c>
      <c r="I134" s="32" t="s">
        <v>23</v>
      </c>
      <c r="J134" s="100"/>
      <c r="K134" s="100"/>
      <c r="L134" s="100"/>
      <c r="M134" s="100"/>
      <c r="N134" s="100"/>
      <c r="O134" s="100"/>
    </row>
    <row r="135" spans="1:15" x14ac:dyDescent="0.2">
      <c r="A135" s="32">
        <v>1</v>
      </c>
      <c r="B135" s="32">
        <v>2</v>
      </c>
      <c r="C135" s="32">
        <v>3</v>
      </c>
      <c r="D135" s="32">
        <v>4</v>
      </c>
      <c r="E135" s="32">
        <v>5</v>
      </c>
      <c r="F135" s="32">
        <v>6</v>
      </c>
      <c r="G135" s="32">
        <v>7</v>
      </c>
      <c r="H135" s="32">
        <v>8</v>
      </c>
      <c r="I135" s="32">
        <v>9</v>
      </c>
      <c r="J135" s="32">
        <v>10</v>
      </c>
      <c r="K135" s="32">
        <v>11</v>
      </c>
      <c r="L135" s="32">
        <v>12</v>
      </c>
      <c r="M135" s="32">
        <v>13</v>
      </c>
      <c r="N135" s="32">
        <v>14</v>
      </c>
      <c r="O135" s="32">
        <v>15</v>
      </c>
    </row>
    <row r="136" spans="1:15" ht="40.799999999999997" x14ac:dyDescent="0.2">
      <c r="A136" s="32" t="str">
        <f t="shared" ref="A136:F137" si="24">A126</f>
        <v>801012О.99.0.БА81АА00001</v>
      </c>
      <c r="B136" s="32" t="str">
        <f t="shared" si="24"/>
        <v>004 обучающиеся с ограниченными возможностями здоровья (ОВЗ)</v>
      </c>
      <c r="C136" s="32" t="str">
        <f t="shared" si="24"/>
        <v>001 адаптированная образовательная программа</v>
      </c>
      <c r="D136" s="32" t="str">
        <f t="shared" si="24"/>
        <v>001 не указано</v>
      </c>
      <c r="E136" s="32" t="str">
        <f t="shared" si="24"/>
        <v>01 Очная</v>
      </c>
      <c r="F136" s="32" t="str">
        <f t="shared" si="24"/>
        <v>-</v>
      </c>
      <c r="G136" s="21" t="s">
        <v>96</v>
      </c>
      <c r="H136" s="21" t="s">
        <v>97</v>
      </c>
      <c r="I136" s="79">
        <v>792</v>
      </c>
      <c r="J136" s="79">
        <v>3</v>
      </c>
      <c r="K136" s="79">
        <f>J136</f>
        <v>3</v>
      </c>
      <c r="L136" s="79">
        <f>K136</f>
        <v>3</v>
      </c>
      <c r="M136" s="79" t="s">
        <v>24</v>
      </c>
      <c r="N136" s="79" t="str">
        <f>M136</f>
        <v>-</v>
      </c>
      <c r="O136" s="79" t="str">
        <f>N136</f>
        <v>-</v>
      </c>
    </row>
    <row r="137" spans="1:15" ht="71.400000000000006" x14ac:dyDescent="0.2">
      <c r="A137" s="32" t="str">
        <f t="shared" si="24"/>
        <v>801012О.99.0.БА81АЦ60001</v>
      </c>
      <c r="B137" s="32" t="str">
        <f t="shared" si="24"/>
        <v>003 обучающиеся за исключением обучающихся с ограниченными возможностями здоровья (ОВЗ) и детей-инвалидов</v>
      </c>
      <c r="C137" s="32" t="str">
        <f t="shared" si="24"/>
        <v>003 не указано</v>
      </c>
      <c r="D137" s="32" t="str">
        <f t="shared" si="24"/>
        <v>001 не указано</v>
      </c>
      <c r="E137" s="32" t="str">
        <f t="shared" si="24"/>
        <v>01 Очная</v>
      </c>
      <c r="F137" s="32" t="str">
        <f t="shared" si="24"/>
        <v>-</v>
      </c>
      <c r="G137" s="21" t="s">
        <v>96</v>
      </c>
      <c r="H137" s="21" t="s">
        <v>97</v>
      </c>
      <c r="I137" s="79">
        <v>792</v>
      </c>
      <c r="J137" s="79">
        <v>52</v>
      </c>
      <c r="K137" s="79">
        <f t="shared" ref="K137:L138" si="25">J137</f>
        <v>52</v>
      </c>
      <c r="L137" s="79">
        <f t="shared" si="25"/>
        <v>52</v>
      </c>
      <c r="M137" s="79" t="s">
        <v>24</v>
      </c>
      <c r="N137" s="79" t="str">
        <f t="shared" ref="N137:O140" si="26">M137</f>
        <v>-</v>
      </c>
      <c r="O137" s="79" t="str">
        <f t="shared" si="26"/>
        <v>-</v>
      </c>
    </row>
    <row r="138" spans="1:15" s="59" customFormat="1" ht="58.5" customHeight="1" x14ac:dyDescent="0.2">
      <c r="A138" s="58" t="str">
        <f>A128</f>
        <v>801012О.99.0.БА81АБ44001</v>
      </c>
      <c r="B138" s="58" t="s">
        <v>118</v>
      </c>
      <c r="C138" s="58" t="s">
        <v>149</v>
      </c>
      <c r="D138" s="58" t="s">
        <v>116</v>
      </c>
      <c r="E138" s="58" t="s">
        <v>92</v>
      </c>
      <c r="F138" s="58" t="s">
        <v>24</v>
      </c>
      <c r="G138" s="21" t="s">
        <v>96</v>
      </c>
      <c r="H138" s="21" t="s">
        <v>97</v>
      </c>
      <c r="I138" s="79">
        <v>792</v>
      </c>
      <c r="J138" s="79">
        <v>1</v>
      </c>
      <c r="K138" s="79">
        <f t="shared" si="25"/>
        <v>1</v>
      </c>
      <c r="L138" s="79">
        <f t="shared" si="25"/>
        <v>1</v>
      </c>
      <c r="M138" s="79" t="s">
        <v>24</v>
      </c>
      <c r="N138" s="79" t="str">
        <f t="shared" si="26"/>
        <v>-</v>
      </c>
      <c r="O138" s="79" t="str">
        <f t="shared" si="26"/>
        <v>-</v>
      </c>
    </row>
    <row r="139" spans="1:15" s="71" customFormat="1" ht="40.799999999999997" x14ac:dyDescent="0.2">
      <c r="A139" s="70" t="str">
        <f t="shared" ref="A139:F139" si="27">A129</f>
        <v>801012О.99.0.БА81АБ68001</v>
      </c>
      <c r="B139" s="70" t="str">
        <f t="shared" si="27"/>
        <v>005 дети-инвалиды</v>
      </c>
      <c r="C139" s="70" t="str">
        <f t="shared" si="27"/>
        <v>001 адаптированная образовательная программа</v>
      </c>
      <c r="D139" s="70" t="str">
        <f t="shared" si="27"/>
        <v>002 проходящие обучение по состоянию здоровья на дому</v>
      </c>
      <c r="E139" s="70" t="str">
        <f t="shared" si="27"/>
        <v>01 Очная</v>
      </c>
      <c r="F139" s="70" t="str">
        <f t="shared" si="27"/>
        <v>-</v>
      </c>
      <c r="G139" s="55" t="s">
        <v>96</v>
      </c>
      <c r="H139" s="55" t="s">
        <v>97</v>
      </c>
      <c r="I139" s="81">
        <v>792</v>
      </c>
      <c r="J139" s="79">
        <v>1</v>
      </c>
      <c r="K139" s="79">
        <f>J139</f>
        <v>1</v>
      </c>
      <c r="L139" s="79">
        <f>K139</f>
        <v>1</v>
      </c>
      <c r="M139" s="79" t="s">
        <v>24</v>
      </c>
      <c r="N139" s="79" t="str">
        <f t="shared" si="26"/>
        <v>-</v>
      </c>
      <c r="O139" s="79" t="str">
        <f t="shared" si="26"/>
        <v>-</v>
      </c>
    </row>
    <row r="140" spans="1:15" ht="20.399999999999999" x14ac:dyDescent="0.2">
      <c r="A140" s="90" t="s">
        <v>100</v>
      </c>
      <c r="B140" s="91"/>
      <c r="C140" s="91"/>
      <c r="D140" s="91"/>
      <c r="E140" s="91"/>
      <c r="F140" s="92"/>
      <c r="G140" s="21" t="s">
        <v>122</v>
      </c>
      <c r="H140" s="21" t="s">
        <v>97</v>
      </c>
      <c r="I140" s="79">
        <v>792</v>
      </c>
      <c r="J140" s="80">
        <f>SUM(J136:J139)</f>
        <v>57</v>
      </c>
      <c r="K140" s="80">
        <f>J140</f>
        <v>57</v>
      </c>
      <c r="L140" s="80">
        <f>J140</f>
        <v>57</v>
      </c>
      <c r="M140" s="79" t="s">
        <v>24</v>
      </c>
      <c r="N140" s="79" t="str">
        <f t="shared" si="26"/>
        <v>-</v>
      </c>
      <c r="O140" s="79" t="str">
        <f t="shared" si="26"/>
        <v>-</v>
      </c>
    </row>
    <row r="141" spans="1:15" x14ac:dyDescent="0.2">
      <c r="A141" s="93" t="s">
        <v>101</v>
      </c>
      <c r="B141" s="93"/>
      <c r="C141" s="93"/>
      <c r="D141" s="93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</row>
    <row r="142" spans="1:15" x14ac:dyDescent="0.2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</row>
    <row r="143" spans="1:15" x14ac:dyDescent="0.2">
      <c r="A143" s="34" t="s">
        <v>34</v>
      </c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</row>
    <row r="144" spans="1:15" x14ac:dyDescent="0.2">
      <c r="A144" s="94" t="s">
        <v>35</v>
      </c>
      <c r="B144" s="94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</row>
    <row r="145" spans="1:15" x14ac:dyDescent="0.2">
      <c r="A145" s="33" t="s">
        <v>36</v>
      </c>
      <c r="B145" s="33" t="s">
        <v>37</v>
      </c>
      <c r="C145" s="33" t="s">
        <v>38</v>
      </c>
      <c r="D145" s="33" t="s">
        <v>39</v>
      </c>
      <c r="E145" s="94" t="s">
        <v>40</v>
      </c>
      <c r="F145" s="94"/>
      <c r="G145" s="94"/>
      <c r="H145" s="94"/>
      <c r="I145" s="94"/>
      <c r="J145" s="94"/>
      <c r="K145" s="94"/>
      <c r="L145" s="94"/>
      <c r="M145" s="94"/>
      <c r="N145" s="94"/>
      <c r="O145" s="94"/>
    </row>
    <row r="146" spans="1:15" x14ac:dyDescent="0.2">
      <c r="A146" s="33">
        <v>1</v>
      </c>
      <c r="B146" s="33">
        <v>2</v>
      </c>
      <c r="C146" s="33">
        <v>3</v>
      </c>
      <c r="D146" s="33">
        <v>4</v>
      </c>
      <c r="E146" s="95">
        <v>5</v>
      </c>
      <c r="F146" s="96"/>
      <c r="G146" s="96"/>
      <c r="H146" s="96"/>
      <c r="I146" s="96"/>
      <c r="J146" s="96"/>
      <c r="K146" s="96"/>
      <c r="L146" s="96"/>
      <c r="M146" s="96"/>
      <c r="N146" s="96"/>
      <c r="O146" s="97"/>
    </row>
    <row r="147" spans="1:15" x14ac:dyDescent="0.2">
      <c r="A147" s="33"/>
      <c r="B147" s="33"/>
      <c r="C147" s="33"/>
      <c r="D147" s="33"/>
      <c r="E147" s="95"/>
      <c r="F147" s="96"/>
      <c r="G147" s="96"/>
      <c r="H147" s="96"/>
      <c r="I147" s="96"/>
      <c r="J147" s="96"/>
      <c r="K147" s="96"/>
      <c r="L147" s="96"/>
      <c r="M147" s="96"/>
      <c r="N147" s="96"/>
      <c r="O147" s="97"/>
    </row>
    <row r="148" spans="1:15" x14ac:dyDescent="0.2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</row>
    <row r="149" spans="1:15" ht="13.8" x14ac:dyDescent="0.25">
      <c r="A149" s="31" t="s">
        <v>41</v>
      </c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34"/>
      <c r="M149" s="34"/>
      <c r="N149" s="34"/>
      <c r="O149" s="34"/>
    </row>
    <row r="150" spans="1:15" ht="13.8" x14ac:dyDescent="0.25">
      <c r="A150" s="31" t="s">
        <v>42</v>
      </c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34"/>
      <c r="M150" s="34"/>
      <c r="N150" s="34"/>
      <c r="O150" s="34"/>
    </row>
    <row r="151" spans="1:15" x14ac:dyDescent="0.2">
      <c r="A151" s="98" t="s">
        <v>43</v>
      </c>
      <c r="B151" s="98"/>
      <c r="C151" s="98"/>
      <c r="D151" s="98"/>
      <c r="E151" s="98"/>
      <c r="F151" s="98"/>
      <c r="G151" s="98"/>
      <c r="H151" s="98"/>
      <c r="I151" s="98"/>
      <c r="J151" s="98"/>
      <c r="K151" s="98"/>
      <c r="L151" s="34"/>
      <c r="M151" s="34"/>
      <c r="N151" s="34"/>
      <c r="O151" s="34"/>
    </row>
    <row r="152" spans="1:15" x14ac:dyDescent="0.2">
      <c r="A152" s="98" t="s">
        <v>44</v>
      </c>
      <c r="B152" s="98"/>
      <c r="C152" s="98"/>
      <c r="D152" s="98"/>
      <c r="E152" s="98"/>
      <c r="F152" s="98"/>
      <c r="G152" s="98"/>
      <c r="H152" s="98"/>
      <c r="I152" s="98"/>
      <c r="J152" s="98"/>
      <c r="K152" s="98"/>
      <c r="L152" s="34"/>
      <c r="M152" s="34"/>
      <c r="N152" s="34"/>
      <c r="O152" s="34"/>
    </row>
    <row r="153" spans="1:15" ht="25.5" customHeight="1" x14ac:dyDescent="0.2">
      <c r="A153" s="99" t="s">
        <v>151</v>
      </c>
      <c r="B153" s="99"/>
      <c r="C153" s="99"/>
      <c r="D153" s="99"/>
      <c r="E153" s="99"/>
      <c r="F153" s="99"/>
      <c r="G153" s="99"/>
      <c r="H153" s="99"/>
      <c r="I153" s="99"/>
      <c r="J153" s="99"/>
      <c r="K153" s="99"/>
      <c r="L153" s="99"/>
      <c r="M153" s="99"/>
      <c r="N153" s="99"/>
      <c r="O153" s="99"/>
    </row>
    <row r="154" spans="1:15" ht="13.8" x14ac:dyDescent="0.25">
      <c r="A154" s="89" t="s">
        <v>152</v>
      </c>
      <c r="B154" s="89"/>
      <c r="C154" s="89"/>
      <c r="D154" s="24"/>
      <c r="E154" s="24"/>
      <c r="F154" s="24"/>
      <c r="G154" s="24"/>
      <c r="H154" s="24"/>
      <c r="I154" s="24"/>
      <c r="J154" s="24"/>
      <c r="K154" s="24"/>
      <c r="L154" s="34"/>
      <c r="M154" s="34"/>
      <c r="N154" s="34"/>
      <c r="O154" s="34"/>
    </row>
    <row r="155" spans="1:15" ht="13.8" x14ac:dyDescent="0.25">
      <c r="A155" s="89" t="s">
        <v>153</v>
      </c>
      <c r="B155" s="89"/>
      <c r="C155" s="89"/>
      <c r="D155" s="89"/>
      <c r="E155" s="89"/>
      <c r="F155" s="89"/>
      <c r="G155" s="24"/>
      <c r="H155" s="24"/>
      <c r="I155" s="24"/>
      <c r="J155" s="24"/>
      <c r="K155" s="24"/>
      <c r="L155" s="34"/>
      <c r="M155" s="34"/>
      <c r="N155" s="34"/>
      <c r="O155" s="34"/>
    </row>
    <row r="156" spans="1:15" ht="13.8" x14ac:dyDescent="0.25">
      <c r="A156" s="31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34"/>
      <c r="M156" s="34"/>
      <c r="N156" s="34"/>
      <c r="O156" s="34"/>
    </row>
    <row r="157" spans="1:15" ht="13.8" x14ac:dyDescent="0.2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34"/>
      <c r="M157" s="34"/>
      <c r="N157" s="34"/>
      <c r="O157" s="34"/>
    </row>
    <row r="158" spans="1:15" ht="13.8" x14ac:dyDescent="0.25">
      <c r="A158" s="31" t="s">
        <v>45</v>
      </c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34"/>
      <c r="M158" s="34"/>
      <c r="N158" s="34"/>
      <c r="O158" s="34"/>
    </row>
    <row r="159" spans="1:15" x14ac:dyDescent="0.2">
      <c r="A159" s="100" t="s">
        <v>46</v>
      </c>
      <c r="B159" s="100"/>
      <c r="C159" s="100"/>
      <c r="D159" s="100" t="s">
        <v>47</v>
      </c>
      <c r="E159" s="100"/>
      <c r="F159" s="100"/>
      <c r="G159" s="100"/>
      <c r="H159" s="100"/>
      <c r="I159" s="100"/>
      <c r="J159" s="100"/>
      <c r="K159" s="100" t="s">
        <v>48</v>
      </c>
      <c r="L159" s="100"/>
      <c r="M159" s="100"/>
      <c r="N159" s="100"/>
      <c r="O159" s="100"/>
    </row>
    <row r="160" spans="1:15" x14ac:dyDescent="0.2">
      <c r="A160" s="109">
        <v>1</v>
      </c>
      <c r="B160" s="109"/>
      <c r="C160" s="109"/>
      <c r="D160" s="109">
        <v>2</v>
      </c>
      <c r="E160" s="109"/>
      <c r="F160" s="109"/>
      <c r="G160" s="109"/>
      <c r="H160" s="109"/>
      <c r="I160" s="109"/>
      <c r="J160" s="109"/>
      <c r="K160" s="109">
        <v>3</v>
      </c>
      <c r="L160" s="109"/>
      <c r="M160" s="109"/>
      <c r="N160" s="109"/>
      <c r="O160" s="109"/>
    </row>
    <row r="161" spans="1:15" x14ac:dyDescent="0.2">
      <c r="A161" s="100" t="s">
        <v>49</v>
      </c>
      <c r="B161" s="100"/>
      <c r="C161" s="100"/>
      <c r="D161" s="100" t="s">
        <v>59</v>
      </c>
      <c r="E161" s="100"/>
      <c r="F161" s="100"/>
      <c r="G161" s="100"/>
      <c r="H161" s="100"/>
      <c r="I161" s="100"/>
      <c r="J161" s="100"/>
      <c r="K161" s="100" t="s">
        <v>50</v>
      </c>
      <c r="L161" s="100"/>
      <c r="M161" s="100"/>
      <c r="N161" s="100"/>
      <c r="O161" s="100"/>
    </row>
    <row r="162" spans="1:15" x14ac:dyDescent="0.2">
      <c r="A162" s="100" t="s">
        <v>57</v>
      </c>
      <c r="B162" s="100"/>
      <c r="C162" s="100"/>
      <c r="D162" s="100"/>
      <c r="E162" s="100"/>
      <c r="F162" s="100"/>
      <c r="G162" s="100"/>
      <c r="H162" s="100"/>
      <c r="I162" s="100"/>
      <c r="J162" s="100"/>
      <c r="K162" s="100" t="s">
        <v>51</v>
      </c>
      <c r="L162" s="100"/>
      <c r="M162" s="100"/>
      <c r="N162" s="100"/>
      <c r="O162" s="100"/>
    </row>
    <row r="163" spans="1:15" x14ac:dyDescent="0.2">
      <c r="A163" s="100" t="s">
        <v>58</v>
      </c>
      <c r="B163" s="100"/>
      <c r="C163" s="100"/>
      <c r="D163" s="100" t="s">
        <v>52</v>
      </c>
      <c r="E163" s="100"/>
      <c r="F163" s="100"/>
      <c r="G163" s="100"/>
      <c r="H163" s="100"/>
      <c r="I163" s="100"/>
      <c r="J163" s="100"/>
      <c r="K163" s="100" t="s">
        <v>53</v>
      </c>
      <c r="L163" s="100"/>
      <c r="M163" s="100"/>
      <c r="N163" s="100"/>
      <c r="O163" s="100"/>
    </row>
    <row r="165" spans="1:15" x14ac:dyDescent="0.2">
      <c r="A165" s="103" t="s">
        <v>139</v>
      </c>
      <c r="B165" s="103"/>
      <c r="C165" s="103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</row>
    <row r="166" spans="1:15" x14ac:dyDescent="0.2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</row>
    <row r="167" spans="1:15" x14ac:dyDescent="0.2">
      <c r="A167" s="104" t="s">
        <v>86</v>
      </c>
      <c r="B167" s="104"/>
      <c r="C167" s="104"/>
      <c r="D167" s="40" t="s">
        <v>123</v>
      </c>
      <c r="E167" s="40"/>
      <c r="F167" s="40"/>
      <c r="G167" s="40"/>
      <c r="H167" s="40"/>
      <c r="I167" s="40"/>
      <c r="J167" s="40"/>
      <c r="K167" s="40"/>
      <c r="L167" s="40"/>
      <c r="M167" s="40"/>
      <c r="N167" s="15" t="s">
        <v>9</v>
      </c>
      <c r="O167" s="101" t="s">
        <v>111</v>
      </c>
    </row>
    <row r="168" spans="1:15" x14ac:dyDescent="0.2">
      <c r="A168" s="107"/>
      <c r="B168" s="107"/>
      <c r="C168" s="107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15" t="s">
        <v>10</v>
      </c>
      <c r="O168" s="106"/>
    </row>
    <row r="169" spans="1:15" x14ac:dyDescent="0.2">
      <c r="A169" s="107" t="s">
        <v>11</v>
      </c>
      <c r="B169" s="107"/>
      <c r="C169" s="40"/>
      <c r="D169" s="42" t="s">
        <v>112</v>
      </c>
      <c r="E169" s="40"/>
      <c r="F169" s="40"/>
      <c r="G169" s="40"/>
      <c r="H169" s="40"/>
      <c r="I169" s="40"/>
      <c r="J169" s="40"/>
      <c r="K169" s="40"/>
      <c r="L169" s="40"/>
      <c r="M169" s="40"/>
      <c r="N169" s="15" t="s">
        <v>12</v>
      </c>
      <c r="O169" s="102"/>
    </row>
    <row r="170" spans="1:15" x14ac:dyDescent="0.2">
      <c r="A170" s="99" t="s">
        <v>87</v>
      </c>
      <c r="B170" s="99"/>
      <c r="C170" s="99"/>
      <c r="D170" s="99"/>
      <c r="E170" s="99"/>
      <c r="F170" s="99"/>
      <c r="G170" s="99"/>
      <c r="H170" s="99"/>
      <c r="I170" s="99"/>
      <c r="J170" s="99"/>
      <c r="K170" s="99"/>
      <c r="L170" s="99"/>
      <c r="M170" s="40"/>
      <c r="N170" s="40"/>
      <c r="O170" s="40"/>
    </row>
    <row r="171" spans="1:15" ht="12.6" x14ac:dyDescent="0.2">
      <c r="A171" s="89" t="s">
        <v>13</v>
      </c>
      <c r="B171" s="89"/>
      <c r="C171" s="89"/>
      <c r="D171" s="108"/>
      <c r="E171" s="108"/>
      <c r="F171" s="40"/>
      <c r="G171" s="40"/>
      <c r="H171" s="40"/>
      <c r="I171" s="40"/>
      <c r="J171" s="40"/>
      <c r="K171" s="40"/>
      <c r="L171" s="40"/>
      <c r="M171" s="40"/>
      <c r="N171" s="40"/>
      <c r="O171" s="40"/>
    </row>
    <row r="172" spans="1:15" ht="37.5" customHeight="1" x14ac:dyDescent="0.2">
      <c r="A172" s="100" t="s">
        <v>14</v>
      </c>
      <c r="B172" s="100" t="s">
        <v>15</v>
      </c>
      <c r="C172" s="100"/>
      <c r="D172" s="100"/>
      <c r="E172" s="100" t="s">
        <v>16</v>
      </c>
      <c r="F172" s="100"/>
      <c r="G172" s="100" t="s">
        <v>30</v>
      </c>
      <c r="H172" s="100"/>
      <c r="I172" s="100"/>
      <c r="J172" s="100"/>
      <c r="K172" s="100"/>
      <c r="L172" s="100"/>
      <c r="M172" s="100" t="s">
        <v>31</v>
      </c>
      <c r="N172" s="100"/>
      <c r="O172" s="100"/>
    </row>
    <row r="173" spans="1:15" ht="24" customHeight="1" x14ac:dyDescent="0.2">
      <c r="A173" s="100"/>
      <c r="B173" s="101" t="s">
        <v>18</v>
      </c>
      <c r="C173" s="101" t="s">
        <v>19</v>
      </c>
      <c r="D173" s="101" t="s">
        <v>21</v>
      </c>
      <c r="E173" s="101" t="s">
        <v>20</v>
      </c>
      <c r="F173" s="101" t="s">
        <v>21</v>
      </c>
      <c r="G173" s="100" t="s">
        <v>21</v>
      </c>
      <c r="H173" s="100"/>
      <c r="I173" s="100"/>
      <c r="J173" s="100"/>
      <c r="K173" s="100" t="s">
        <v>29</v>
      </c>
      <c r="L173" s="100"/>
      <c r="M173" s="101" t="s">
        <v>181</v>
      </c>
      <c r="N173" s="101" t="s">
        <v>182</v>
      </c>
      <c r="O173" s="101" t="s">
        <v>183</v>
      </c>
    </row>
    <row r="174" spans="1:15" ht="35.25" customHeight="1" x14ac:dyDescent="0.2">
      <c r="A174" s="100"/>
      <c r="B174" s="102"/>
      <c r="C174" s="102"/>
      <c r="D174" s="102"/>
      <c r="E174" s="102"/>
      <c r="F174" s="102"/>
      <c r="G174" s="100"/>
      <c r="H174" s="100"/>
      <c r="I174" s="100"/>
      <c r="J174" s="100"/>
      <c r="K174" s="37" t="s">
        <v>22</v>
      </c>
      <c r="L174" s="37" t="s">
        <v>23</v>
      </c>
      <c r="M174" s="102"/>
      <c r="N174" s="102"/>
      <c r="O174" s="102"/>
    </row>
    <row r="175" spans="1:15" x14ac:dyDescent="0.2">
      <c r="A175" s="37">
        <v>1</v>
      </c>
      <c r="B175" s="37">
        <v>2</v>
      </c>
      <c r="C175" s="37">
        <v>3</v>
      </c>
      <c r="D175" s="37">
        <v>4</v>
      </c>
      <c r="E175" s="37">
        <v>5</v>
      </c>
      <c r="F175" s="37">
        <v>6</v>
      </c>
      <c r="G175" s="100">
        <v>7</v>
      </c>
      <c r="H175" s="100"/>
      <c r="I175" s="100"/>
      <c r="J175" s="100"/>
      <c r="K175" s="37">
        <v>8</v>
      </c>
      <c r="L175" s="37">
        <v>9</v>
      </c>
      <c r="M175" s="37">
        <v>10</v>
      </c>
      <c r="N175" s="37">
        <v>11</v>
      </c>
      <c r="O175" s="37">
        <v>12</v>
      </c>
    </row>
    <row r="176" spans="1:15" ht="40.799999999999997" x14ac:dyDescent="0.2">
      <c r="A176" s="58" t="s">
        <v>124</v>
      </c>
      <c r="B176" s="63" t="s">
        <v>114</v>
      </c>
      <c r="C176" s="63" t="s">
        <v>115</v>
      </c>
      <c r="D176" s="63" t="s">
        <v>116</v>
      </c>
      <c r="E176" s="63" t="s">
        <v>92</v>
      </c>
      <c r="F176" s="63" t="s">
        <v>24</v>
      </c>
      <c r="G176" s="100" t="s">
        <v>158</v>
      </c>
      <c r="H176" s="100"/>
      <c r="I176" s="100"/>
      <c r="J176" s="100"/>
      <c r="K176" s="58" t="s">
        <v>26</v>
      </c>
      <c r="L176" s="58">
        <v>744</v>
      </c>
      <c r="M176" s="58">
        <v>100</v>
      </c>
      <c r="N176" s="58">
        <v>100</v>
      </c>
      <c r="O176" s="58">
        <v>100</v>
      </c>
    </row>
    <row r="177" spans="1:15" s="65" customFormat="1" ht="67.5" hidden="1" customHeight="1" x14ac:dyDescent="0.2">
      <c r="A177" s="64" t="s">
        <v>150</v>
      </c>
      <c r="B177" s="63" t="s">
        <v>118</v>
      </c>
      <c r="C177" s="63" t="s">
        <v>115</v>
      </c>
      <c r="D177" s="63" t="s">
        <v>119</v>
      </c>
      <c r="E177" s="63" t="s">
        <v>92</v>
      </c>
      <c r="F177" s="63" t="s">
        <v>24</v>
      </c>
      <c r="G177" s="100" t="s">
        <v>158</v>
      </c>
      <c r="H177" s="100"/>
      <c r="I177" s="100"/>
      <c r="J177" s="100"/>
      <c r="K177" s="64" t="s">
        <v>26</v>
      </c>
      <c r="L177" s="64">
        <v>744</v>
      </c>
      <c r="M177" s="64">
        <v>100</v>
      </c>
      <c r="N177" s="64">
        <v>100</v>
      </c>
      <c r="O177" s="64">
        <v>100</v>
      </c>
    </row>
    <row r="178" spans="1:15" ht="90" customHeight="1" x14ac:dyDescent="0.2">
      <c r="A178" s="58" t="s">
        <v>125</v>
      </c>
      <c r="B178" s="63" t="s">
        <v>121</v>
      </c>
      <c r="C178" s="63" t="s">
        <v>89</v>
      </c>
      <c r="D178" s="63" t="s">
        <v>116</v>
      </c>
      <c r="E178" s="63" t="s">
        <v>92</v>
      </c>
      <c r="F178" s="63" t="s">
        <v>24</v>
      </c>
      <c r="G178" s="100" t="s">
        <v>158</v>
      </c>
      <c r="H178" s="100"/>
      <c r="I178" s="100"/>
      <c r="J178" s="100"/>
      <c r="K178" s="58" t="s">
        <v>26</v>
      </c>
      <c r="L178" s="58">
        <v>744</v>
      </c>
      <c r="M178" s="58">
        <v>100</v>
      </c>
      <c r="N178" s="58">
        <v>100</v>
      </c>
      <c r="O178" s="58">
        <v>100</v>
      </c>
    </row>
    <row r="179" spans="1:15" s="67" customFormat="1" ht="56.25" customHeight="1" x14ac:dyDescent="0.2">
      <c r="A179" s="66" t="s">
        <v>174</v>
      </c>
      <c r="B179" s="63" t="s">
        <v>118</v>
      </c>
      <c r="C179" s="63" t="s">
        <v>115</v>
      </c>
      <c r="D179" s="63" t="s">
        <v>116</v>
      </c>
      <c r="E179" s="63" t="s">
        <v>92</v>
      </c>
      <c r="F179" s="63" t="s">
        <v>24</v>
      </c>
      <c r="G179" s="100" t="s">
        <v>158</v>
      </c>
      <c r="H179" s="100"/>
      <c r="I179" s="100"/>
      <c r="J179" s="100"/>
      <c r="K179" s="66" t="s">
        <v>26</v>
      </c>
      <c r="L179" s="66">
        <v>744</v>
      </c>
      <c r="M179" s="66">
        <v>100</v>
      </c>
      <c r="N179" s="66">
        <v>100</v>
      </c>
      <c r="O179" s="66">
        <v>100</v>
      </c>
    </row>
    <row r="180" spans="1:15" x14ac:dyDescent="0.2">
      <c r="A180" s="93" t="s">
        <v>101</v>
      </c>
      <c r="B180" s="93"/>
      <c r="C180" s="93"/>
      <c r="D180" s="93"/>
      <c r="E180" s="93"/>
      <c r="F180" s="93"/>
      <c r="G180" s="93"/>
      <c r="H180" s="93"/>
      <c r="I180" s="93"/>
      <c r="J180" s="93"/>
      <c r="K180" s="93"/>
      <c r="L180" s="93"/>
      <c r="M180" s="93"/>
      <c r="N180" s="93"/>
      <c r="O180" s="93"/>
    </row>
    <row r="181" spans="1:15" x14ac:dyDescent="0.2">
      <c r="A181" s="38" t="s">
        <v>27</v>
      </c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</row>
    <row r="182" spans="1:15" ht="36.75" customHeight="1" x14ac:dyDescent="0.2">
      <c r="A182" s="100" t="s">
        <v>14</v>
      </c>
      <c r="B182" s="100" t="s">
        <v>15</v>
      </c>
      <c r="C182" s="100"/>
      <c r="D182" s="100"/>
      <c r="E182" s="100" t="s">
        <v>16</v>
      </c>
      <c r="F182" s="100"/>
      <c r="G182" s="100" t="s">
        <v>68</v>
      </c>
      <c r="H182" s="100"/>
      <c r="I182" s="100"/>
      <c r="J182" s="100" t="s">
        <v>32</v>
      </c>
      <c r="K182" s="100"/>
      <c r="L182" s="100"/>
      <c r="M182" s="100" t="s">
        <v>33</v>
      </c>
      <c r="N182" s="100"/>
      <c r="O182" s="100"/>
    </row>
    <row r="183" spans="1:15" ht="25.5" customHeight="1" x14ac:dyDescent="0.2">
      <c r="A183" s="100"/>
      <c r="B183" s="100" t="str">
        <f>B173</f>
        <v>Категория потребителей</v>
      </c>
      <c r="C183" s="100" t="str">
        <f>C173</f>
        <v>Возраст обучающихся</v>
      </c>
      <c r="D183" s="100" t="str">
        <f>D173</f>
        <v>(наименование показателя)</v>
      </c>
      <c r="E183" s="100" t="str">
        <f>E173</f>
        <v>Формы образования и формы реализации образовательных программ</v>
      </c>
      <c r="F183" s="100" t="str">
        <f>F173</f>
        <v>(наименование показателя)</v>
      </c>
      <c r="G183" s="100" t="s">
        <v>21</v>
      </c>
      <c r="H183" s="100" t="s">
        <v>29</v>
      </c>
      <c r="I183" s="100"/>
      <c r="J183" s="100" t="str">
        <f>M173</f>
        <v>2024 (очередной финансовый год)</v>
      </c>
      <c r="K183" s="100" t="str">
        <f>N173</f>
        <v>2025 (1-й год планового периода)</v>
      </c>
      <c r="L183" s="100" t="str">
        <f>O173</f>
        <v>2026 (2-й год планового периода)</v>
      </c>
      <c r="M183" s="100" t="str">
        <f>J183</f>
        <v>2024 (очередной финансовый год)</v>
      </c>
      <c r="N183" s="100" t="str">
        <f t="shared" ref="N183:O183" si="28">K183</f>
        <v>2025 (1-й год планового периода)</v>
      </c>
      <c r="O183" s="100" t="str">
        <f t="shared" si="28"/>
        <v>2026 (2-й год планового периода)</v>
      </c>
    </row>
    <row r="184" spans="1:15" ht="33.75" customHeight="1" x14ac:dyDescent="0.2">
      <c r="A184" s="100"/>
      <c r="B184" s="100"/>
      <c r="C184" s="100"/>
      <c r="D184" s="100"/>
      <c r="E184" s="100"/>
      <c r="F184" s="100"/>
      <c r="G184" s="100"/>
      <c r="H184" s="37" t="s">
        <v>22</v>
      </c>
      <c r="I184" s="37" t="s">
        <v>23</v>
      </c>
      <c r="J184" s="100"/>
      <c r="K184" s="100"/>
      <c r="L184" s="100"/>
      <c r="M184" s="100"/>
      <c r="N184" s="100"/>
      <c r="O184" s="100"/>
    </row>
    <row r="185" spans="1:15" x14ac:dyDescent="0.2">
      <c r="A185" s="37">
        <v>1</v>
      </c>
      <c r="B185" s="37">
        <v>2</v>
      </c>
      <c r="C185" s="37">
        <v>3</v>
      </c>
      <c r="D185" s="37">
        <v>4</v>
      </c>
      <c r="E185" s="37">
        <v>5</v>
      </c>
      <c r="F185" s="37">
        <v>6</v>
      </c>
      <c r="G185" s="37">
        <v>7</v>
      </c>
      <c r="H185" s="37">
        <v>8</v>
      </c>
      <c r="I185" s="37">
        <v>9</v>
      </c>
      <c r="J185" s="37">
        <v>10</v>
      </c>
      <c r="K185" s="37">
        <v>11</v>
      </c>
      <c r="L185" s="37">
        <v>12</v>
      </c>
      <c r="M185" s="37">
        <v>13</v>
      </c>
      <c r="N185" s="37">
        <v>14</v>
      </c>
      <c r="O185" s="37">
        <v>15</v>
      </c>
    </row>
    <row r="186" spans="1:15" ht="40.799999999999997" x14ac:dyDescent="0.2">
      <c r="A186" s="37" t="str">
        <f t="shared" ref="A186:F188" si="29">A176</f>
        <v>802111О.99.0.БА96АА00001</v>
      </c>
      <c r="B186" s="37" t="str">
        <f t="shared" si="29"/>
        <v>004 обучающиеся с ограниченными возможностями здоровья (ОВЗ)</v>
      </c>
      <c r="C186" s="37" t="str">
        <f t="shared" si="29"/>
        <v>001 адаптированная образовательная программа</v>
      </c>
      <c r="D186" s="37" t="str">
        <f t="shared" si="29"/>
        <v>001 не указано</v>
      </c>
      <c r="E186" s="37" t="str">
        <f t="shared" si="29"/>
        <v>01 Очная</v>
      </c>
      <c r="F186" s="37" t="str">
        <f t="shared" si="29"/>
        <v>-</v>
      </c>
      <c r="G186" s="21" t="s">
        <v>96</v>
      </c>
      <c r="H186" s="21" t="s">
        <v>97</v>
      </c>
      <c r="I186" s="79">
        <v>792</v>
      </c>
      <c r="J186" s="79">
        <v>11</v>
      </c>
      <c r="K186" s="79">
        <v>11</v>
      </c>
      <c r="L186" s="79">
        <f>K186</f>
        <v>11</v>
      </c>
      <c r="M186" s="79" t="s">
        <v>24</v>
      </c>
      <c r="N186" s="79" t="str">
        <f>M186</f>
        <v>-</v>
      </c>
      <c r="O186" s="79" t="str">
        <f>N186</f>
        <v>-</v>
      </c>
    </row>
    <row r="187" spans="1:15" s="65" customFormat="1" ht="67.5" hidden="1" customHeight="1" x14ac:dyDescent="0.2">
      <c r="A187" s="64" t="str">
        <f t="shared" si="29"/>
        <v>802111О.99.0.БА96АБ75001</v>
      </c>
      <c r="B187" s="64" t="str">
        <f t="shared" si="29"/>
        <v>005 дети-инвалиды</v>
      </c>
      <c r="C187" s="64" t="str">
        <f t="shared" si="29"/>
        <v>001 адаптированная образовательная программа</v>
      </c>
      <c r="D187" s="64" t="str">
        <f t="shared" si="29"/>
        <v>002 проходящие обучение по состоянию здоровья на дому</v>
      </c>
      <c r="E187" s="64" t="str">
        <f t="shared" si="29"/>
        <v>01 Очная</v>
      </c>
      <c r="F187" s="64" t="str">
        <f t="shared" si="29"/>
        <v>-</v>
      </c>
      <c r="G187" s="21" t="s">
        <v>96</v>
      </c>
      <c r="H187" s="21" t="s">
        <v>97</v>
      </c>
      <c r="I187" s="79">
        <v>792</v>
      </c>
      <c r="J187" s="79">
        <v>0</v>
      </c>
      <c r="K187" s="79">
        <f t="shared" ref="K187:L187" si="30">J187</f>
        <v>0</v>
      </c>
      <c r="L187" s="79">
        <f t="shared" si="30"/>
        <v>0</v>
      </c>
      <c r="M187" s="79" t="s">
        <v>24</v>
      </c>
      <c r="N187" s="79" t="str">
        <f t="shared" ref="N187:O187" si="31">M187</f>
        <v>-</v>
      </c>
      <c r="O187" s="79" t="str">
        <f t="shared" si="31"/>
        <v>-</v>
      </c>
    </row>
    <row r="188" spans="1:15" ht="71.400000000000006" x14ac:dyDescent="0.2">
      <c r="A188" s="37" t="str">
        <f t="shared" si="29"/>
        <v>802111О.99.0.БА96АЧ08001</v>
      </c>
      <c r="B188" s="37" t="str">
        <f t="shared" si="29"/>
        <v>003 обучающиеся за исключением обучающихся с ограниченными возможностями здоровья (ОВЗ) и детей-инвалидов</v>
      </c>
      <c r="C188" s="37" t="str">
        <f t="shared" si="29"/>
        <v>003 не указано</v>
      </c>
      <c r="D188" s="37" t="str">
        <f t="shared" si="29"/>
        <v>001 не указано</v>
      </c>
      <c r="E188" s="37" t="str">
        <f t="shared" si="29"/>
        <v>01 Очная</v>
      </c>
      <c r="F188" s="37" t="str">
        <f t="shared" si="29"/>
        <v>-</v>
      </c>
      <c r="G188" s="21" t="s">
        <v>96</v>
      </c>
      <c r="H188" s="21" t="s">
        <v>97</v>
      </c>
      <c r="I188" s="79">
        <v>792</v>
      </c>
      <c r="J188" s="79">
        <v>69</v>
      </c>
      <c r="K188" s="79">
        <f t="shared" ref="K188:L188" si="32">J188</f>
        <v>69</v>
      </c>
      <c r="L188" s="79">
        <f t="shared" si="32"/>
        <v>69</v>
      </c>
      <c r="M188" s="79" t="s">
        <v>24</v>
      </c>
      <c r="N188" s="79" t="str">
        <f t="shared" ref="N188:O190" si="33">M188</f>
        <v>-</v>
      </c>
      <c r="O188" s="79" t="str">
        <f t="shared" si="33"/>
        <v>-</v>
      </c>
    </row>
    <row r="189" spans="1:15" s="67" customFormat="1" ht="46.5" customHeight="1" x14ac:dyDescent="0.2">
      <c r="A189" s="66" t="str">
        <f>A179</f>
        <v>802111О.99.0.БА96АБ50001</v>
      </c>
      <c r="B189" s="66" t="str">
        <f>B179</f>
        <v>005 дети-инвалиды</v>
      </c>
      <c r="C189" s="68" t="str">
        <f>C179</f>
        <v>001 адаптированная образовательная программа</v>
      </c>
      <c r="D189" s="66" t="str">
        <f>D179</f>
        <v>001 не указано</v>
      </c>
      <c r="E189" s="68" t="str">
        <f>E179</f>
        <v>01 Очная</v>
      </c>
      <c r="F189" s="66"/>
      <c r="G189" s="21" t="s">
        <v>96</v>
      </c>
      <c r="H189" s="21" t="s">
        <v>97</v>
      </c>
      <c r="I189" s="79">
        <v>792</v>
      </c>
      <c r="J189" s="79">
        <v>2</v>
      </c>
      <c r="K189" s="79">
        <v>2</v>
      </c>
      <c r="L189" s="79">
        <v>2</v>
      </c>
      <c r="M189" s="79"/>
      <c r="N189" s="79"/>
      <c r="O189" s="79"/>
    </row>
    <row r="190" spans="1:15" ht="20.399999999999999" x14ac:dyDescent="0.2">
      <c r="A190" s="110" t="s">
        <v>100</v>
      </c>
      <c r="B190" s="111"/>
      <c r="C190" s="111"/>
      <c r="D190" s="111"/>
      <c r="E190" s="111"/>
      <c r="F190" s="112"/>
      <c r="G190" s="21" t="s">
        <v>122</v>
      </c>
      <c r="H190" s="21" t="s">
        <v>97</v>
      </c>
      <c r="I190" s="79">
        <v>792</v>
      </c>
      <c r="J190" s="80">
        <f>SUM(J186:J189)</f>
        <v>82</v>
      </c>
      <c r="K190" s="80">
        <f>J190</f>
        <v>82</v>
      </c>
      <c r="L190" s="80">
        <f>J190</f>
        <v>82</v>
      </c>
      <c r="M190" s="79" t="s">
        <v>24</v>
      </c>
      <c r="N190" s="79" t="str">
        <f t="shared" si="33"/>
        <v>-</v>
      </c>
      <c r="O190" s="79" t="str">
        <f t="shared" si="33"/>
        <v>-</v>
      </c>
    </row>
    <row r="191" spans="1:15" x14ac:dyDescent="0.2">
      <c r="A191" s="93" t="s">
        <v>101</v>
      </c>
      <c r="B191" s="93"/>
      <c r="C191" s="93"/>
      <c r="D191" s="93"/>
      <c r="E191" s="93"/>
      <c r="F191" s="93"/>
      <c r="G191" s="93"/>
      <c r="H191" s="93"/>
      <c r="I191" s="93"/>
      <c r="J191" s="93"/>
      <c r="K191" s="93"/>
      <c r="L191" s="93"/>
      <c r="M191" s="93"/>
      <c r="N191" s="93"/>
      <c r="O191" s="93"/>
    </row>
    <row r="192" spans="1:15" x14ac:dyDescent="0.2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</row>
    <row r="193" spans="1:15" x14ac:dyDescent="0.2">
      <c r="A193" s="40" t="s">
        <v>34</v>
      </c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</row>
    <row r="194" spans="1:15" x14ac:dyDescent="0.2">
      <c r="A194" s="94" t="s">
        <v>35</v>
      </c>
      <c r="B194" s="94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</row>
    <row r="195" spans="1:15" x14ac:dyDescent="0.2">
      <c r="A195" s="39" t="s">
        <v>36</v>
      </c>
      <c r="B195" s="39" t="s">
        <v>37</v>
      </c>
      <c r="C195" s="39" t="s">
        <v>38</v>
      </c>
      <c r="D195" s="39" t="s">
        <v>39</v>
      </c>
      <c r="E195" s="94" t="s">
        <v>40</v>
      </c>
      <c r="F195" s="94"/>
      <c r="G195" s="94"/>
      <c r="H195" s="94"/>
      <c r="I195" s="94"/>
      <c r="J195" s="94"/>
      <c r="K195" s="94"/>
      <c r="L195" s="94"/>
      <c r="M195" s="94"/>
      <c r="N195" s="94"/>
      <c r="O195" s="94"/>
    </row>
    <row r="196" spans="1:15" x14ac:dyDescent="0.2">
      <c r="A196" s="39">
        <v>1</v>
      </c>
      <c r="B196" s="39">
        <v>2</v>
      </c>
      <c r="C196" s="39">
        <v>3</v>
      </c>
      <c r="D196" s="39">
        <v>4</v>
      </c>
      <c r="E196" s="95">
        <v>5</v>
      </c>
      <c r="F196" s="96"/>
      <c r="G196" s="96"/>
      <c r="H196" s="96"/>
      <c r="I196" s="96"/>
      <c r="J196" s="96"/>
      <c r="K196" s="96"/>
      <c r="L196" s="96"/>
      <c r="M196" s="96"/>
      <c r="N196" s="96"/>
      <c r="O196" s="97"/>
    </row>
    <row r="197" spans="1:15" x14ac:dyDescent="0.2">
      <c r="A197" s="39"/>
      <c r="B197" s="39"/>
      <c r="C197" s="39"/>
      <c r="D197" s="39"/>
      <c r="E197" s="95"/>
      <c r="F197" s="96"/>
      <c r="G197" s="96"/>
      <c r="H197" s="96"/>
      <c r="I197" s="96"/>
      <c r="J197" s="96"/>
      <c r="K197" s="96"/>
      <c r="L197" s="96"/>
      <c r="M197" s="96"/>
      <c r="N197" s="96"/>
      <c r="O197" s="97"/>
    </row>
    <row r="198" spans="1:15" x14ac:dyDescent="0.2">
      <c r="A198" s="40"/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</row>
    <row r="199" spans="1:15" ht="13.8" x14ac:dyDescent="0.25">
      <c r="A199" s="38" t="s">
        <v>41</v>
      </c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40"/>
      <c r="M199" s="40"/>
      <c r="N199" s="40"/>
      <c r="O199" s="40"/>
    </row>
    <row r="200" spans="1:15" ht="13.8" x14ac:dyDescent="0.25">
      <c r="A200" s="38" t="s">
        <v>42</v>
      </c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40"/>
      <c r="M200" s="40"/>
      <c r="N200" s="40"/>
      <c r="O200" s="40"/>
    </row>
    <row r="201" spans="1:15" x14ac:dyDescent="0.2">
      <c r="A201" s="98" t="s">
        <v>43</v>
      </c>
      <c r="B201" s="98"/>
      <c r="C201" s="98"/>
      <c r="D201" s="98"/>
      <c r="E201" s="98"/>
      <c r="F201" s="98"/>
      <c r="G201" s="98"/>
      <c r="H201" s="98"/>
      <c r="I201" s="98"/>
      <c r="J201" s="98"/>
      <c r="K201" s="98"/>
      <c r="L201" s="40"/>
      <c r="M201" s="40"/>
      <c r="N201" s="40"/>
      <c r="O201" s="40"/>
    </row>
    <row r="202" spans="1:15" x14ac:dyDescent="0.2">
      <c r="A202" s="98" t="s">
        <v>44</v>
      </c>
      <c r="B202" s="98"/>
      <c r="C202" s="98"/>
      <c r="D202" s="98"/>
      <c r="E202" s="98"/>
      <c r="F202" s="98"/>
      <c r="G202" s="98"/>
      <c r="H202" s="98"/>
      <c r="I202" s="98"/>
      <c r="J202" s="98"/>
      <c r="K202" s="98"/>
      <c r="L202" s="40"/>
      <c r="M202" s="40"/>
      <c r="N202" s="40"/>
      <c r="O202" s="40"/>
    </row>
    <row r="203" spans="1:15" ht="26.25" customHeight="1" x14ac:dyDescent="0.2">
      <c r="A203" s="99" t="s">
        <v>151</v>
      </c>
      <c r="B203" s="99"/>
      <c r="C203" s="99"/>
      <c r="D203" s="99"/>
      <c r="E203" s="99"/>
      <c r="F203" s="99"/>
      <c r="G203" s="99"/>
      <c r="H203" s="99"/>
      <c r="I203" s="99"/>
      <c r="J203" s="99"/>
      <c r="K203" s="99"/>
      <c r="L203" s="99"/>
      <c r="M203" s="99"/>
      <c r="N203" s="99"/>
      <c r="O203" s="99"/>
    </row>
    <row r="204" spans="1:15" ht="13.8" x14ac:dyDescent="0.25">
      <c r="A204" s="89" t="s">
        <v>152</v>
      </c>
      <c r="B204" s="89"/>
      <c r="C204" s="89"/>
      <c r="D204" s="24"/>
      <c r="E204" s="24"/>
      <c r="F204" s="24"/>
      <c r="G204" s="24"/>
      <c r="H204" s="24"/>
      <c r="I204" s="24"/>
      <c r="J204" s="24"/>
      <c r="K204" s="24"/>
      <c r="L204" s="40"/>
      <c r="M204" s="40"/>
      <c r="N204" s="40"/>
      <c r="O204" s="40"/>
    </row>
    <row r="205" spans="1:15" ht="13.8" x14ac:dyDescent="0.25">
      <c r="A205" s="89" t="s">
        <v>153</v>
      </c>
      <c r="B205" s="89"/>
      <c r="C205" s="89"/>
      <c r="D205" s="89"/>
      <c r="E205" s="89"/>
      <c r="F205" s="89"/>
      <c r="G205" s="24"/>
      <c r="H205" s="24"/>
      <c r="I205" s="24"/>
      <c r="J205" s="24"/>
      <c r="K205" s="24"/>
      <c r="L205" s="40"/>
      <c r="M205" s="40"/>
      <c r="N205" s="40"/>
      <c r="O205" s="40"/>
    </row>
    <row r="206" spans="1:15" ht="13.8" x14ac:dyDescent="0.25">
      <c r="A206" s="38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40"/>
      <c r="M206" s="40"/>
      <c r="N206" s="40"/>
      <c r="O206" s="40"/>
    </row>
    <row r="207" spans="1:15" ht="13.8" x14ac:dyDescent="0.2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40"/>
      <c r="M207" s="40"/>
      <c r="N207" s="40"/>
      <c r="O207" s="40"/>
    </row>
    <row r="208" spans="1:15" ht="13.8" x14ac:dyDescent="0.25">
      <c r="A208" s="38" t="s">
        <v>45</v>
      </c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40"/>
      <c r="M208" s="40"/>
      <c r="N208" s="40"/>
      <c r="O208" s="40"/>
    </row>
    <row r="209" spans="1:15" x14ac:dyDescent="0.2">
      <c r="A209" s="100" t="s">
        <v>46</v>
      </c>
      <c r="B209" s="100"/>
      <c r="C209" s="100"/>
      <c r="D209" s="100" t="s">
        <v>47</v>
      </c>
      <c r="E209" s="100"/>
      <c r="F209" s="100"/>
      <c r="G209" s="100"/>
      <c r="H209" s="100"/>
      <c r="I209" s="100"/>
      <c r="J209" s="100"/>
      <c r="K209" s="100" t="s">
        <v>48</v>
      </c>
      <c r="L209" s="100"/>
      <c r="M209" s="100"/>
      <c r="N209" s="100"/>
      <c r="O209" s="100"/>
    </row>
    <row r="210" spans="1:15" x14ac:dyDescent="0.2">
      <c r="A210" s="109">
        <v>1</v>
      </c>
      <c r="B210" s="109"/>
      <c r="C210" s="109"/>
      <c r="D210" s="109">
        <v>2</v>
      </c>
      <c r="E210" s="109"/>
      <c r="F210" s="109"/>
      <c r="G210" s="109"/>
      <c r="H210" s="109"/>
      <c r="I210" s="109"/>
      <c r="J210" s="109"/>
      <c r="K210" s="109">
        <v>3</v>
      </c>
      <c r="L210" s="109"/>
      <c r="M210" s="109"/>
      <c r="N210" s="109"/>
      <c r="O210" s="109"/>
    </row>
    <row r="211" spans="1:15" x14ac:dyDescent="0.2">
      <c r="A211" s="100" t="s">
        <v>49</v>
      </c>
      <c r="B211" s="100"/>
      <c r="C211" s="100"/>
      <c r="D211" s="100" t="s">
        <v>59</v>
      </c>
      <c r="E211" s="100"/>
      <c r="F211" s="100"/>
      <c r="G211" s="100"/>
      <c r="H211" s="100"/>
      <c r="I211" s="100"/>
      <c r="J211" s="100"/>
      <c r="K211" s="100" t="s">
        <v>50</v>
      </c>
      <c r="L211" s="100"/>
      <c r="M211" s="100"/>
      <c r="N211" s="100"/>
      <c r="O211" s="100"/>
    </row>
    <row r="212" spans="1:15" x14ac:dyDescent="0.2">
      <c r="A212" s="100" t="s">
        <v>57</v>
      </c>
      <c r="B212" s="100"/>
      <c r="C212" s="100"/>
      <c r="D212" s="100"/>
      <c r="E212" s="100"/>
      <c r="F212" s="100"/>
      <c r="G212" s="100"/>
      <c r="H212" s="100"/>
      <c r="I212" s="100"/>
      <c r="J212" s="100"/>
      <c r="K212" s="100" t="s">
        <v>51</v>
      </c>
      <c r="L212" s="100"/>
      <c r="M212" s="100"/>
      <c r="N212" s="100"/>
      <c r="O212" s="100"/>
    </row>
    <row r="213" spans="1:15" x14ac:dyDescent="0.2">
      <c r="A213" s="100" t="s">
        <v>58</v>
      </c>
      <c r="B213" s="100"/>
      <c r="C213" s="100"/>
      <c r="D213" s="100" t="s">
        <v>52</v>
      </c>
      <c r="E213" s="100"/>
      <c r="F213" s="100"/>
      <c r="G213" s="100"/>
      <c r="H213" s="100"/>
      <c r="I213" s="100"/>
      <c r="J213" s="100"/>
      <c r="K213" s="100" t="s">
        <v>53</v>
      </c>
      <c r="L213" s="100"/>
      <c r="M213" s="100"/>
      <c r="N213" s="100"/>
      <c r="O213" s="100"/>
    </row>
    <row r="215" spans="1:15" x14ac:dyDescent="0.2">
      <c r="A215" s="103" t="s">
        <v>140</v>
      </c>
      <c r="B215" s="103"/>
      <c r="C215" s="103"/>
      <c r="D215" s="103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</row>
    <row r="216" spans="1:15" x14ac:dyDescent="0.2">
      <c r="A216" s="46"/>
      <c r="B216" s="46"/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</row>
    <row r="217" spans="1:15" x14ac:dyDescent="0.2">
      <c r="A217" s="104" t="s">
        <v>86</v>
      </c>
      <c r="B217" s="104"/>
      <c r="C217" s="104"/>
      <c r="D217" s="48" t="s">
        <v>126</v>
      </c>
      <c r="E217" s="48"/>
      <c r="F217" s="48"/>
      <c r="G217" s="48"/>
      <c r="H217" s="48"/>
      <c r="I217" s="48"/>
      <c r="J217" s="48"/>
      <c r="K217" s="48"/>
      <c r="L217" s="48"/>
      <c r="M217" s="48"/>
      <c r="N217" s="15" t="s">
        <v>9</v>
      </c>
      <c r="O217" s="101" t="s">
        <v>111</v>
      </c>
    </row>
    <row r="218" spans="1:15" x14ac:dyDescent="0.2">
      <c r="A218" s="107"/>
      <c r="B218" s="107"/>
      <c r="C218" s="107"/>
      <c r="D218" s="48"/>
      <c r="E218" s="48"/>
      <c r="F218" s="48"/>
      <c r="G218" s="48"/>
      <c r="H218" s="48"/>
      <c r="I218" s="48"/>
      <c r="J218" s="48"/>
      <c r="K218" s="48"/>
      <c r="L218" s="48"/>
      <c r="M218" s="48"/>
      <c r="N218" s="15" t="s">
        <v>10</v>
      </c>
      <c r="O218" s="106"/>
    </row>
    <row r="219" spans="1:15" x14ac:dyDescent="0.2">
      <c r="A219" s="107" t="s">
        <v>11</v>
      </c>
      <c r="B219" s="107"/>
      <c r="C219" s="48"/>
      <c r="D219" s="47" t="s">
        <v>112</v>
      </c>
      <c r="E219" s="48"/>
      <c r="F219" s="48"/>
      <c r="G219" s="48"/>
      <c r="H219" s="48"/>
      <c r="I219" s="48"/>
      <c r="J219" s="48"/>
      <c r="K219" s="48"/>
      <c r="L219" s="48"/>
      <c r="M219" s="48"/>
      <c r="N219" s="15" t="s">
        <v>12</v>
      </c>
      <c r="O219" s="102"/>
    </row>
    <row r="220" spans="1:15" x14ac:dyDescent="0.2">
      <c r="A220" s="99" t="s">
        <v>87</v>
      </c>
      <c r="B220" s="99"/>
      <c r="C220" s="99"/>
      <c r="D220" s="99"/>
      <c r="E220" s="99"/>
      <c r="F220" s="99"/>
      <c r="G220" s="99"/>
      <c r="H220" s="99"/>
      <c r="I220" s="99"/>
      <c r="J220" s="99"/>
      <c r="K220" s="99"/>
      <c r="L220" s="99"/>
      <c r="M220" s="48"/>
      <c r="N220" s="48"/>
      <c r="O220" s="48"/>
    </row>
    <row r="221" spans="1:15" ht="12.6" x14ac:dyDescent="0.2">
      <c r="A221" s="89" t="s">
        <v>13</v>
      </c>
      <c r="B221" s="89"/>
      <c r="C221" s="89"/>
      <c r="D221" s="108"/>
      <c r="E221" s="108"/>
      <c r="F221" s="48"/>
      <c r="G221" s="48"/>
      <c r="H221" s="48"/>
      <c r="I221" s="48"/>
      <c r="J221" s="48"/>
      <c r="K221" s="48"/>
      <c r="L221" s="48"/>
      <c r="M221" s="48"/>
      <c r="N221" s="48"/>
      <c r="O221" s="48"/>
    </row>
    <row r="222" spans="1:15" ht="39" customHeight="1" x14ac:dyDescent="0.2">
      <c r="A222" s="100" t="s">
        <v>14</v>
      </c>
      <c r="B222" s="100" t="s">
        <v>15</v>
      </c>
      <c r="C222" s="100"/>
      <c r="D222" s="100"/>
      <c r="E222" s="100" t="s">
        <v>16</v>
      </c>
      <c r="F222" s="100"/>
      <c r="G222" s="100" t="s">
        <v>30</v>
      </c>
      <c r="H222" s="100"/>
      <c r="I222" s="100"/>
      <c r="J222" s="100"/>
      <c r="K222" s="100"/>
      <c r="L222" s="100"/>
      <c r="M222" s="100" t="s">
        <v>31</v>
      </c>
      <c r="N222" s="100"/>
      <c r="O222" s="100"/>
    </row>
    <row r="223" spans="1:15" ht="30" customHeight="1" x14ac:dyDescent="0.2">
      <c r="A223" s="100"/>
      <c r="B223" s="101" t="s">
        <v>18</v>
      </c>
      <c r="C223" s="101" t="s">
        <v>19</v>
      </c>
      <c r="D223" s="101" t="s">
        <v>21</v>
      </c>
      <c r="E223" s="101" t="s">
        <v>20</v>
      </c>
      <c r="F223" s="101" t="s">
        <v>21</v>
      </c>
      <c r="G223" s="100" t="s">
        <v>21</v>
      </c>
      <c r="H223" s="100"/>
      <c r="I223" s="100"/>
      <c r="J223" s="100"/>
      <c r="K223" s="100" t="s">
        <v>29</v>
      </c>
      <c r="L223" s="100"/>
      <c r="M223" s="101" t="s">
        <v>181</v>
      </c>
      <c r="N223" s="101" t="s">
        <v>182</v>
      </c>
      <c r="O223" s="101" t="s">
        <v>183</v>
      </c>
    </row>
    <row r="224" spans="1:15" ht="34.5" customHeight="1" x14ac:dyDescent="0.2">
      <c r="A224" s="100"/>
      <c r="B224" s="102"/>
      <c r="C224" s="102"/>
      <c r="D224" s="102"/>
      <c r="E224" s="102"/>
      <c r="F224" s="102"/>
      <c r="G224" s="100"/>
      <c r="H224" s="100"/>
      <c r="I224" s="100"/>
      <c r="J224" s="100"/>
      <c r="K224" s="43" t="s">
        <v>22</v>
      </c>
      <c r="L224" s="43" t="s">
        <v>23</v>
      </c>
      <c r="M224" s="102"/>
      <c r="N224" s="102"/>
      <c r="O224" s="102"/>
    </row>
    <row r="225" spans="1:15" x14ac:dyDescent="0.2">
      <c r="A225" s="43">
        <v>1</v>
      </c>
      <c r="B225" s="43">
        <v>2</v>
      </c>
      <c r="C225" s="43">
        <v>3</v>
      </c>
      <c r="D225" s="43">
        <v>4</v>
      </c>
      <c r="E225" s="43">
        <v>5</v>
      </c>
      <c r="F225" s="43">
        <v>6</v>
      </c>
      <c r="G225" s="100">
        <v>7</v>
      </c>
      <c r="H225" s="100"/>
      <c r="I225" s="100"/>
      <c r="J225" s="100"/>
      <c r="K225" s="43">
        <v>8</v>
      </c>
      <c r="L225" s="43">
        <v>9</v>
      </c>
      <c r="M225" s="43">
        <v>10</v>
      </c>
      <c r="N225" s="43">
        <v>11</v>
      </c>
      <c r="O225" s="43">
        <v>12</v>
      </c>
    </row>
    <row r="226" spans="1:15" ht="71.400000000000006" x14ac:dyDescent="0.2">
      <c r="A226" s="43" t="s">
        <v>127</v>
      </c>
      <c r="B226" s="72" t="s">
        <v>121</v>
      </c>
      <c r="C226" s="63" t="s">
        <v>89</v>
      </c>
      <c r="D226" s="63" t="s">
        <v>116</v>
      </c>
      <c r="E226" s="63" t="s">
        <v>92</v>
      </c>
      <c r="F226" s="63" t="s">
        <v>24</v>
      </c>
      <c r="G226" s="100" t="s">
        <v>159</v>
      </c>
      <c r="H226" s="100"/>
      <c r="I226" s="100"/>
      <c r="J226" s="100"/>
      <c r="K226" s="43" t="s">
        <v>26</v>
      </c>
      <c r="L226" s="43">
        <v>744</v>
      </c>
      <c r="M226" s="43">
        <v>100</v>
      </c>
      <c r="N226" s="43">
        <v>100</v>
      </c>
      <c r="O226" s="43">
        <v>100</v>
      </c>
    </row>
    <row r="227" spans="1:15" x14ac:dyDescent="0.2">
      <c r="A227" s="93" t="s">
        <v>101</v>
      </c>
      <c r="B227" s="93"/>
      <c r="C227" s="93"/>
      <c r="D227" s="93"/>
      <c r="E227" s="93"/>
      <c r="F227" s="93"/>
      <c r="G227" s="93"/>
      <c r="H227" s="93"/>
      <c r="I227" s="93"/>
      <c r="J227" s="93"/>
      <c r="K227" s="93"/>
      <c r="L227" s="93"/>
      <c r="M227" s="93"/>
      <c r="N227" s="93"/>
      <c r="O227" s="93"/>
    </row>
    <row r="228" spans="1:15" x14ac:dyDescent="0.2">
      <c r="A228" s="44" t="s">
        <v>27</v>
      </c>
      <c r="B228" s="48"/>
      <c r="C228" s="48"/>
      <c r="D228" s="48"/>
      <c r="E228" s="48"/>
      <c r="F228" s="48"/>
      <c r="G228" s="48"/>
      <c r="H228" s="48"/>
      <c r="I228" s="48"/>
      <c r="J228" s="48"/>
      <c r="K228" s="48"/>
      <c r="L228" s="48"/>
      <c r="M228" s="48"/>
      <c r="N228" s="48"/>
      <c r="O228" s="48"/>
    </row>
    <row r="229" spans="1:15" ht="40.5" customHeight="1" x14ac:dyDescent="0.2">
      <c r="A229" s="100" t="s">
        <v>14</v>
      </c>
      <c r="B229" s="100" t="s">
        <v>15</v>
      </c>
      <c r="C229" s="100"/>
      <c r="D229" s="100"/>
      <c r="E229" s="100" t="s">
        <v>16</v>
      </c>
      <c r="F229" s="100"/>
      <c r="G229" s="100" t="s">
        <v>68</v>
      </c>
      <c r="H229" s="100"/>
      <c r="I229" s="100"/>
      <c r="J229" s="100" t="s">
        <v>32</v>
      </c>
      <c r="K229" s="100"/>
      <c r="L229" s="100"/>
      <c r="M229" s="100" t="s">
        <v>33</v>
      </c>
      <c r="N229" s="100"/>
      <c r="O229" s="100"/>
    </row>
    <row r="230" spans="1:15" ht="26.4" customHeight="1" x14ac:dyDescent="0.2">
      <c r="A230" s="100"/>
      <c r="B230" s="100" t="str">
        <f>B223</f>
        <v>Категория потребителей</v>
      </c>
      <c r="C230" s="100" t="str">
        <f>C223</f>
        <v>Возраст обучающихся</v>
      </c>
      <c r="D230" s="100" t="str">
        <f>D223</f>
        <v>(наименование показателя)</v>
      </c>
      <c r="E230" s="100" t="str">
        <f>E223</f>
        <v>Формы образования и формы реализации образовательных программ</v>
      </c>
      <c r="F230" s="100" t="str">
        <f>F223</f>
        <v>(наименование показателя)</v>
      </c>
      <c r="G230" s="100" t="s">
        <v>21</v>
      </c>
      <c r="H230" s="100" t="s">
        <v>29</v>
      </c>
      <c r="I230" s="100"/>
      <c r="J230" s="100" t="str">
        <f>M223</f>
        <v>2024 (очередной финансовый год)</v>
      </c>
      <c r="K230" s="100" t="str">
        <f>N223</f>
        <v>2025 (1-й год планового периода)</v>
      </c>
      <c r="L230" s="100" t="str">
        <f>O223</f>
        <v>2026 (2-й год планового периода)</v>
      </c>
      <c r="M230" s="100" t="str">
        <f>J230</f>
        <v>2024 (очередной финансовый год)</v>
      </c>
      <c r="N230" s="100" t="str">
        <f t="shared" ref="N230:O230" si="34">K230</f>
        <v>2025 (1-й год планового периода)</v>
      </c>
      <c r="O230" s="100" t="str">
        <f t="shared" si="34"/>
        <v>2026 (2-й год планового периода)</v>
      </c>
    </row>
    <row r="231" spans="1:15" ht="16.2" customHeight="1" x14ac:dyDescent="0.2">
      <c r="A231" s="100"/>
      <c r="B231" s="100"/>
      <c r="C231" s="100"/>
      <c r="D231" s="100"/>
      <c r="E231" s="100"/>
      <c r="F231" s="100"/>
      <c r="G231" s="100"/>
      <c r="H231" s="43" t="s">
        <v>22</v>
      </c>
      <c r="I231" s="43" t="s">
        <v>23</v>
      </c>
      <c r="J231" s="100"/>
      <c r="K231" s="100"/>
      <c r="L231" s="100"/>
      <c r="M231" s="100"/>
      <c r="N231" s="100"/>
      <c r="O231" s="100"/>
    </row>
    <row r="232" spans="1:15" x14ac:dyDescent="0.2">
      <c r="A232" s="43">
        <v>1</v>
      </c>
      <c r="B232" s="43">
        <v>2</v>
      </c>
      <c r="C232" s="43">
        <v>3</v>
      </c>
      <c r="D232" s="43">
        <v>4</v>
      </c>
      <c r="E232" s="43">
        <v>5</v>
      </c>
      <c r="F232" s="43">
        <v>6</v>
      </c>
      <c r="G232" s="43">
        <v>7</v>
      </c>
      <c r="H232" s="43">
        <v>8</v>
      </c>
      <c r="I232" s="43">
        <v>9</v>
      </c>
      <c r="J232" s="43">
        <v>10</v>
      </c>
      <c r="K232" s="43">
        <v>11</v>
      </c>
      <c r="L232" s="43">
        <v>12</v>
      </c>
      <c r="M232" s="43">
        <v>13</v>
      </c>
      <c r="N232" s="43">
        <v>14</v>
      </c>
      <c r="O232" s="43">
        <v>15</v>
      </c>
    </row>
    <row r="233" spans="1:15" ht="71.400000000000006" x14ac:dyDescent="0.2">
      <c r="A233" s="43" t="str">
        <f t="shared" ref="A233:F233" si="35">A226</f>
        <v>802112О.99.0.ББ11АЧ08001</v>
      </c>
      <c r="B233" s="43" t="str">
        <f t="shared" si="35"/>
        <v>003 обучающиеся за исключением обучающихся с ограниченными возможностями здоровья (ОВЗ) и детей-инвалидов</v>
      </c>
      <c r="C233" s="43" t="str">
        <f t="shared" si="35"/>
        <v>003 не указано</v>
      </c>
      <c r="D233" s="43" t="str">
        <f t="shared" si="35"/>
        <v>001 не указано</v>
      </c>
      <c r="E233" s="43" t="str">
        <f t="shared" si="35"/>
        <v>01 Очная</v>
      </c>
      <c r="F233" s="43" t="str">
        <f t="shared" si="35"/>
        <v>-</v>
      </c>
      <c r="G233" s="21" t="s">
        <v>96</v>
      </c>
      <c r="H233" s="21" t="s">
        <v>97</v>
      </c>
      <c r="I233" s="79">
        <v>792</v>
      </c>
      <c r="J233" s="79">
        <v>9</v>
      </c>
      <c r="K233" s="79">
        <f>J233</f>
        <v>9</v>
      </c>
      <c r="L233" s="79">
        <f>K233</f>
        <v>9</v>
      </c>
      <c r="M233" s="79" t="s">
        <v>24</v>
      </c>
      <c r="N233" s="79" t="str">
        <f>M233</f>
        <v>-</v>
      </c>
      <c r="O233" s="79" t="str">
        <f>N233</f>
        <v>-</v>
      </c>
    </row>
    <row r="234" spans="1:15" ht="20.399999999999999" x14ac:dyDescent="0.2">
      <c r="A234" s="90" t="s">
        <v>100</v>
      </c>
      <c r="B234" s="91"/>
      <c r="C234" s="91"/>
      <c r="D234" s="91"/>
      <c r="E234" s="91"/>
      <c r="F234" s="92"/>
      <c r="G234" s="21" t="s">
        <v>122</v>
      </c>
      <c r="H234" s="21" t="s">
        <v>97</v>
      </c>
      <c r="I234" s="79">
        <v>792</v>
      </c>
      <c r="J234" s="80">
        <f>SUM(J233:J233)</f>
        <v>9</v>
      </c>
      <c r="K234" s="80">
        <f t="shared" ref="K234:L234" si="36">SUM(K233:K233)</f>
        <v>9</v>
      </c>
      <c r="L234" s="80">
        <f t="shared" si="36"/>
        <v>9</v>
      </c>
      <c r="M234" s="79" t="s">
        <v>24</v>
      </c>
      <c r="N234" s="79" t="str">
        <f t="shared" ref="N234:O234" si="37">M234</f>
        <v>-</v>
      </c>
      <c r="O234" s="79" t="str">
        <f t="shared" si="37"/>
        <v>-</v>
      </c>
    </row>
    <row r="235" spans="1:15" x14ac:dyDescent="0.2">
      <c r="A235" s="93" t="s">
        <v>101</v>
      </c>
      <c r="B235" s="93"/>
      <c r="C235" s="93"/>
      <c r="D235" s="93"/>
      <c r="E235" s="93"/>
      <c r="F235" s="93"/>
      <c r="G235" s="93"/>
      <c r="H235" s="93"/>
      <c r="I235" s="93"/>
      <c r="J235" s="93"/>
      <c r="K235" s="93"/>
      <c r="L235" s="93"/>
      <c r="M235" s="93"/>
      <c r="N235" s="93"/>
      <c r="O235" s="93"/>
    </row>
    <row r="236" spans="1:15" x14ac:dyDescent="0.2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</row>
    <row r="237" spans="1:15" x14ac:dyDescent="0.2">
      <c r="A237" s="48" t="s">
        <v>34</v>
      </c>
      <c r="B237" s="48"/>
      <c r="C237" s="48"/>
      <c r="D237" s="48"/>
      <c r="E237" s="48"/>
      <c r="F237" s="48"/>
      <c r="G237" s="48"/>
      <c r="H237" s="48"/>
      <c r="I237" s="48"/>
      <c r="J237" s="48"/>
      <c r="K237" s="48"/>
      <c r="L237" s="48"/>
      <c r="M237" s="48"/>
      <c r="N237" s="48"/>
      <c r="O237" s="48"/>
    </row>
    <row r="238" spans="1:15" x14ac:dyDescent="0.2">
      <c r="A238" s="94" t="s">
        <v>35</v>
      </c>
      <c r="B238" s="94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</row>
    <row r="239" spans="1:15" x14ac:dyDescent="0.2">
      <c r="A239" s="45" t="s">
        <v>36</v>
      </c>
      <c r="B239" s="45" t="s">
        <v>37</v>
      </c>
      <c r="C239" s="45" t="s">
        <v>38</v>
      </c>
      <c r="D239" s="45" t="s">
        <v>39</v>
      </c>
      <c r="E239" s="94" t="s">
        <v>40</v>
      </c>
      <c r="F239" s="94"/>
      <c r="G239" s="94"/>
      <c r="H239" s="94"/>
      <c r="I239" s="94"/>
      <c r="J239" s="94"/>
      <c r="K239" s="94"/>
      <c r="L239" s="94"/>
      <c r="M239" s="94"/>
      <c r="N239" s="94"/>
      <c r="O239" s="94"/>
    </row>
    <row r="240" spans="1:15" x14ac:dyDescent="0.2">
      <c r="A240" s="45">
        <v>1</v>
      </c>
      <c r="B240" s="45">
        <v>2</v>
      </c>
      <c r="C240" s="45">
        <v>3</v>
      </c>
      <c r="D240" s="45">
        <v>4</v>
      </c>
      <c r="E240" s="95">
        <v>5</v>
      </c>
      <c r="F240" s="96"/>
      <c r="G240" s="96"/>
      <c r="H240" s="96"/>
      <c r="I240" s="96"/>
      <c r="J240" s="96"/>
      <c r="K240" s="96"/>
      <c r="L240" s="96"/>
      <c r="M240" s="96"/>
      <c r="N240" s="96"/>
      <c r="O240" s="97"/>
    </row>
    <row r="241" spans="1:15" x14ac:dyDescent="0.2">
      <c r="A241" s="45"/>
      <c r="B241" s="45"/>
      <c r="C241" s="45"/>
      <c r="D241" s="45"/>
      <c r="E241" s="95"/>
      <c r="F241" s="96"/>
      <c r="G241" s="96"/>
      <c r="H241" s="96"/>
      <c r="I241" s="96"/>
      <c r="J241" s="96"/>
      <c r="K241" s="96"/>
      <c r="L241" s="96"/>
      <c r="M241" s="96"/>
      <c r="N241" s="96"/>
      <c r="O241" s="97"/>
    </row>
    <row r="242" spans="1:15" x14ac:dyDescent="0.2">
      <c r="A242" s="48"/>
      <c r="B242" s="48"/>
      <c r="C242" s="48"/>
      <c r="D242" s="48"/>
      <c r="E242" s="48"/>
      <c r="F242" s="48"/>
      <c r="G242" s="48"/>
      <c r="H242" s="48"/>
      <c r="I242" s="48"/>
      <c r="J242" s="48"/>
      <c r="K242" s="48"/>
      <c r="L242" s="48"/>
      <c r="M242" s="48"/>
      <c r="N242" s="48"/>
      <c r="O242" s="48"/>
    </row>
    <row r="243" spans="1:15" ht="13.8" x14ac:dyDescent="0.25">
      <c r="A243" s="44" t="s">
        <v>41</v>
      </c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48"/>
      <c r="M243" s="48"/>
      <c r="N243" s="48"/>
      <c r="O243" s="48"/>
    </row>
    <row r="244" spans="1:15" ht="13.8" x14ac:dyDescent="0.25">
      <c r="A244" s="44" t="s">
        <v>42</v>
      </c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48"/>
      <c r="M244" s="48"/>
      <c r="N244" s="48"/>
      <c r="O244" s="48"/>
    </row>
    <row r="245" spans="1:15" x14ac:dyDescent="0.2">
      <c r="A245" s="98" t="s">
        <v>43</v>
      </c>
      <c r="B245" s="98"/>
      <c r="C245" s="98"/>
      <c r="D245" s="98"/>
      <c r="E245" s="98"/>
      <c r="F245" s="98"/>
      <c r="G245" s="98"/>
      <c r="H245" s="98"/>
      <c r="I245" s="98"/>
      <c r="J245" s="98"/>
      <c r="K245" s="98"/>
      <c r="L245" s="48"/>
      <c r="M245" s="48"/>
      <c r="N245" s="48"/>
      <c r="O245" s="48"/>
    </row>
    <row r="246" spans="1:15" x14ac:dyDescent="0.2">
      <c r="A246" s="98" t="s">
        <v>44</v>
      </c>
      <c r="B246" s="98"/>
      <c r="C246" s="98"/>
      <c r="D246" s="98"/>
      <c r="E246" s="98"/>
      <c r="F246" s="98"/>
      <c r="G246" s="98"/>
      <c r="H246" s="98"/>
      <c r="I246" s="98"/>
      <c r="J246" s="98"/>
      <c r="K246" s="98"/>
      <c r="L246" s="48"/>
      <c r="M246" s="48"/>
      <c r="N246" s="48"/>
      <c r="O246" s="48"/>
    </row>
    <row r="247" spans="1:15" ht="26.25" customHeight="1" x14ac:dyDescent="0.2">
      <c r="A247" s="99" t="s">
        <v>151</v>
      </c>
      <c r="B247" s="99"/>
      <c r="C247" s="99"/>
      <c r="D247" s="99"/>
      <c r="E247" s="99"/>
      <c r="F247" s="99"/>
      <c r="G247" s="99"/>
      <c r="H247" s="99"/>
      <c r="I247" s="99"/>
      <c r="J247" s="99"/>
      <c r="K247" s="99"/>
      <c r="L247" s="99"/>
      <c r="M247" s="99"/>
      <c r="N247" s="99"/>
      <c r="O247" s="99"/>
    </row>
    <row r="248" spans="1:15" ht="13.8" x14ac:dyDescent="0.25">
      <c r="A248" s="89" t="s">
        <v>152</v>
      </c>
      <c r="B248" s="89"/>
      <c r="C248" s="89"/>
      <c r="D248" s="24"/>
      <c r="E248" s="24"/>
      <c r="F248" s="24"/>
      <c r="G248" s="24"/>
      <c r="H248" s="24"/>
      <c r="I248" s="24"/>
      <c r="J248" s="24"/>
      <c r="K248" s="24"/>
      <c r="L248" s="48"/>
      <c r="M248" s="48"/>
      <c r="N248" s="48"/>
      <c r="O248" s="48"/>
    </row>
    <row r="249" spans="1:15" ht="13.8" x14ac:dyDescent="0.25">
      <c r="A249" s="89" t="s">
        <v>153</v>
      </c>
      <c r="B249" s="89"/>
      <c r="C249" s="89"/>
      <c r="D249" s="89"/>
      <c r="E249" s="89"/>
      <c r="F249" s="89"/>
      <c r="G249" s="24"/>
      <c r="H249" s="24"/>
      <c r="I249" s="24"/>
      <c r="J249" s="24"/>
      <c r="K249" s="24"/>
      <c r="L249" s="48"/>
      <c r="M249" s="48"/>
      <c r="N249" s="48"/>
      <c r="O249" s="48"/>
    </row>
    <row r="250" spans="1:15" ht="13.8" x14ac:dyDescent="0.25">
      <c r="A250" s="4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48"/>
      <c r="M250" s="48"/>
      <c r="N250" s="48"/>
      <c r="O250" s="48"/>
    </row>
    <row r="251" spans="1:15" ht="13.8" x14ac:dyDescent="0.2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48"/>
      <c r="M251" s="48"/>
      <c r="N251" s="48"/>
      <c r="O251" s="48"/>
    </row>
    <row r="252" spans="1:15" ht="13.8" x14ac:dyDescent="0.25">
      <c r="A252" s="44" t="s">
        <v>45</v>
      </c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48"/>
      <c r="M252" s="48"/>
      <c r="N252" s="48"/>
      <c r="O252" s="48"/>
    </row>
    <row r="253" spans="1:15" x14ac:dyDescent="0.2">
      <c r="A253" s="100" t="s">
        <v>46</v>
      </c>
      <c r="B253" s="100"/>
      <c r="C253" s="100"/>
      <c r="D253" s="100" t="s">
        <v>47</v>
      </c>
      <c r="E253" s="100"/>
      <c r="F253" s="100"/>
      <c r="G253" s="100"/>
      <c r="H253" s="100"/>
      <c r="I253" s="100"/>
      <c r="J253" s="100"/>
      <c r="K253" s="100" t="s">
        <v>48</v>
      </c>
      <c r="L253" s="100"/>
      <c r="M253" s="100"/>
      <c r="N253" s="100"/>
      <c r="O253" s="100"/>
    </row>
    <row r="254" spans="1:15" x14ac:dyDescent="0.2">
      <c r="A254" s="109">
        <v>1</v>
      </c>
      <c r="B254" s="109"/>
      <c r="C254" s="109"/>
      <c r="D254" s="109">
        <v>2</v>
      </c>
      <c r="E254" s="109"/>
      <c r="F254" s="109"/>
      <c r="G254" s="109"/>
      <c r="H254" s="109"/>
      <c r="I254" s="109"/>
      <c r="J254" s="109"/>
      <c r="K254" s="109">
        <v>3</v>
      </c>
      <c r="L254" s="109"/>
      <c r="M254" s="109"/>
      <c r="N254" s="109"/>
      <c r="O254" s="109"/>
    </row>
    <row r="255" spans="1:15" x14ac:dyDescent="0.2">
      <c r="A255" s="100" t="s">
        <v>49</v>
      </c>
      <c r="B255" s="100"/>
      <c r="C255" s="100"/>
      <c r="D255" s="100" t="s">
        <v>59</v>
      </c>
      <c r="E255" s="100"/>
      <c r="F255" s="100"/>
      <c r="G255" s="100"/>
      <c r="H255" s="100"/>
      <c r="I255" s="100"/>
      <c r="J255" s="100"/>
      <c r="K255" s="100" t="s">
        <v>50</v>
      </c>
      <c r="L255" s="100"/>
      <c r="M255" s="100"/>
      <c r="N255" s="100"/>
      <c r="O255" s="100"/>
    </row>
    <row r="256" spans="1:15" x14ac:dyDescent="0.2">
      <c r="A256" s="100" t="s">
        <v>57</v>
      </c>
      <c r="B256" s="100"/>
      <c r="C256" s="100"/>
      <c r="D256" s="100"/>
      <c r="E256" s="100"/>
      <c r="F256" s="100"/>
      <c r="G256" s="100"/>
      <c r="H256" s="100"/>
      <c r="I256" s="100"/>
      <c r="J256" s="100"/>
      <c r="K256" s="100" t="s">
        <v>51</v>
      </c>
      <c r="L256" s="100"/>
      <c r="M256" s="100"/>
      <c r="N256" s="100"/>
      <c r="O256" s="100"/>
    </row>
    <row r="257" spans="1:15" x14ac:dyDescent="0.2">
      <c r="A257" s="100" t="s">
        <v>58</v>
      </c>
      <c r="B257" s="100"/>
      <c r="C257" s="100"/>
      <c r="D257" s="100" t="s">
        <v>52</v>
      </c>
      <c r="E257" s="100"/>
      <c r="F257" s="100"/>
      <c r="G257" s="100"/>
      <c r="H257" s="100"/>
      <c r="I257" s="100"/>
      <c r="J257" s="100"/>
      <c r="K257" s="100" t="s">
        <v>53</v>
      </c>
      <c r="L257" s="100"/>
      <c r="M257" s="100"/>
      <c r="N257" s="100"/>
      <c r="O257" s="100"/>
    </row>
    <row r="258" spans="1:15" x14ac:dyDescent="0.2">
      <c r="A258" s="52"/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</row>
    <row r="259" spans="1:15" x14ac:dyDescent="0.2">
      <c r="A259" s="103" t="s">
        <v>129</v>
      </c>
      <c r="B259" s="103"/>
      <c r="C259" s="103"/>
      <c r="D259" s="103"/>
      <c r="E259" s="103"/>
      <c r="F259" s="103"/>
      <c r="G259" s="103"/>
      <c r="H259" s="103"/>
      <c r="I259" s="103"/>
      <c r="J259" s="103"/>
      <c r="K259" s="103"/>
      <c r="L259" s="103"/>
      <c r="M259" s="103"/>
      <c r="N259" s="103"/>
      <c r="O259" s="103"/>
    </row>
    <row r="260" spans="1:15" x14ac:dyDescent="0.2">
      <c r="A260" s="52"/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</row>
    <row r="261" spans="1:15" x14ac:dyDescent="0.2">
      <c r="A261" s="104" t="s">
        <v>86</v>
      </c>
      <c r="B261" s="104"/>
      <c r="C261" s="104"/>
      <c r="D261" s="105" t="s">
        <v>130</v>
      </c>
      <c r="E261" s="105"/>
      <c r="F261" s="105"/>
      <c r="G261" s="105"/>
      <c r="H261" s="105"/>
      <c r="I261" s="54"/>
      <c r="J261" s="54"/>
      <c r="K261" s="54"/>
      <c r="L261" s="54"/>
      <c r="M261" s="54"/>
      <c r="N261" s="15" t="s">
        <v>9</v>
      </c>
      <c r="O261" s="101" t="s">
        <v>131</v>
      </c>
    </row>
    <row r="262" spans="1:15" x14ac:dyDescent="0.2">
      <c r="A262" s="107"/>
      <c r="B262" s="107"/>
      <c r="C262" s="107"/>
      <c r="D262" s="54"/>
      <c r="E262" s="54"/>
      <c r="F262" s="54"/>
      <c r="G262" s="54"/>
      <c r="H262" s="54"/>
      <c r="I262" s="54"/>
      <c r="J262" s="54"/>
      <c r="K262" s="54"/>
      <c r="L262" s="54"/>
      <c r="M262" s="54"/>
      <c r="N262" s="15" t="s">
        <v>10</v>
      </c>
      <c r="O262" s="106"/>
    </row>
    <row r="263" spans="1:15" x14ac:dyDescent="0.2">
      <c r="A263" s="107" t="s">
        <v>11</v>
      </c>
      <c r="B263" s="107"/>
      <c r="C263" s="54"/>
      <c r="D263" s="53" t="s">
        <v>112</v>
      </c>
      <c r="E263" s="54"/>
      <c r="F263" s="54"/>
      <c r="G263" s="54"/>
      <c r="H263" s="54"/>
      <c r="I263" s="54"/>
      <c r="J263" s="54"/>
      <c r="K263" s="54"/>
      <c r="L263" s="54"/>
      <c r="M263" s="54"/>
      <c r="N263" s="15" t="s">
        <v>12</v>
      </c>
      <c r="O263" s="102"/>
    </row>
    <row r="264" spans="1:15" x14ac:dyDescent="0.2">
      <c r="A264" s="99" t="s">
        <v>87</v>
      </c>
      <c r="B264" s="99"/>
      <c r="C264" s="99"/>
      <c r="D264" s="99"/>
      <c r="E264" s="99"/>
      <c r="F264" s="99"/>
      <c r="G264" s="99"/>
      <c r="H264" s="99"/>
      <c r="I264" s="99"/>
      <c r="J264" s="99"/>
      <c r="K264" s="99"/>
      <c r="L264" s="99"/>
      <c r="M264" s="54"/>
      <c r="N264" s="54"/>
      <c r="O264" s="54"/>
    </row>
    <row r="265" spans="1:15" ht="12.6" x14ac:dyDescent="0.2">
      <c r="A265" s="89" t="s">
        <v>13</v>
      </c>
      <c r="B265" s="89"/>
      <c r="C265" s="89"/>
      <c r="D265" s="108"/>
      <c r="E265" s="108"/>
      <c r="F265" s="54"/>
      <c r="G265" s="54"/>
      <c r="H265" s="54"/>
      <c r="I265" s="54"/>
      <c r="J265" s="54"/>
      <c r="K265" s="54"/>
      <c r="L265" s="54"/>
      <c r="M265" s="54"/>
      <c r="N265" s="54"/>
      <c r="O265" s="54"/>
    </row>
    <row r="266" spans="1:15" ht="39" customHeight="1" x14ac:dyDescent="0.2">
      <c r="A266" s="100" t="s">
        <v>14</v>
      </c>
      <c r="B266" s="100" t="s">
        <v>15</v>
      </c>
      <c r="C266" s="100"/>
      <c r="D266" s="100"/>
      <c r="E266" s="100" t="s">
        <v>16</v>
      </c>
      <c r="F266" s="100"/>
      <c r="G266" s="100" t="s">
        <v>30</v>
      </c>
      <c r="H266" s="100"/>
      <c r="I266" s="100"/>
      <c r="J266" s="100"/>
      <c r="K266" s="100"/>
      <c r="L266" s="100"/>
      <c r="M266" s="100" t="s">
        <v>31</v>
      </c>
      <c r="N266" s="100"/>
      <c r="O266" s="100"/>
    </row>
    <row r="267" spans="1:15" ht="24.75" customHeight="1" x14ac:dyDescent="0.2">
      <c r="A267" s="100"/>
      <c r="B267" s="101" t="s">
        <v>18</v>
      </c>
      <c r="C267" s="101" t="s">
        <v>19</v>
      </c>
      <c r="D267" s="101" t="s">
        <v>21</v>
      </c>
      <c r="E267" s="101" t="s">
        <v>20</v>
      </c>
      <c r="F267" s="101" t="s">
        <v>21</v>
      </c>
      <c r="G267" s="100" t="s">
        <v>21</v>
      </c>
      <c r="H267" s="100"/>
      <c r="I267" s="100"/>
      <c r="J267" s="100"/>
      <c r="K267" s="100" t="s">
        <v>29</v>
      </c>
      <c r="L267" s="100"/>
      <c r="M267" s="101" t="s">
        <v>181</v>
      </c>
      <c r="N267" s="101" t="s">
        <v>182</v>
      </c>
      <c r="O267" s="101" t="s">
        <v>183</v>
      </c>
    </row>
    <row r="268" spans="1:15" ht="36.75" customHeight="1" x14ac:dyDescent="0.2">
      <c r="A268" s="100"/>
      <c r="B268" s="102"/>
      <c r="C268" s="102"/>
      <c r="D268" s="102"/>
      <c r="E268" s="102"/>
      <c r="F268" s="102"/>
      <c r="G268" s="100"/>
      <c r="H268" s="100"/>
      <c r="I268" s="100"/>
      <c r="J268" s="100"/>
      <c r="K268" s="49" t="s">
        <v>22</v>
      </c>
      <c r="L268" s="49" t="s">
        <v>23</v>
      </c>
      <c r="M268" s="102"/>
      <c r="N268" s="102"/>
      <c r="O268" s="102"/>
    </row>
    <row r="269" spans="1:15" x14ac:dyDescent="0.2">
      <c r="A269" s="49">
        <v>1</v>
      </c>
      <c r="B269" s="49">
        <v>2</v>
      </c>
      <c r="C269" s="49">
        <v>3</v>
      </c>
      <c r="D269" s="49">
        <v>4</v>
      </c>
      <c r="E269" s="49">
        <v>5</v>
      </c>
      <c r="F269" s="49">
        <v>6</v>
      </c>
      <c r="G269" s="100">
        <v>7</v>
      </c>
      <c r="H269" s="100"/>
      <c r="I269" s="100"/>
      <c r="J269" s="100"/>
      <c r="K269" s="49">
        <v>8</v>
      </c>
      <c r="L269" s="49">
        <v>9</v>
      </c>
      <c r="M269" s="49">
        <v>10</v>
      </c>
      <c r="N269" s="49">
        <v>11</v>
      </c>
      <c r="O269" s="49">
        <v>12</v>
      </c>
    </row>
    <row r="270" spans="1:15" ht="55.5" customHeight="1" x14ac:dyDescent="0.2">
      <c r="A270" s="49" t="s">
        <v>132</v>
      </c>
      <c r="B270" s="63" t="s">
        <v>133</v>
      </c>
      <c r="C270" s="63" t="s">
        <v>89</v>
      </c>
      <c r="D270" s="63" t="s">
        <v>134</v>
      </c>
      <c r="E270" s="63" t="s">
        <v>92</v>
      </c>
      <c r="F270" s="63" t="s">
        <v>24</v>
      </c>
      <c r="G270" s="100" t="s">
        <v>160</v>
      </c>
      <c r="H270" s="100"/>
      <c r="I270" s="100"/>
      <c r="J270" s="100"/>
      <c r="K270" s="49" t="s">
        <v>26</v>
      </c>
      <c r="L270" s="49">
        <v>744</v>
      </c>
      <c r="M270" s="49">
        <v>100</v>
      </c>
      <c r="N270" s="49">
        <v>100</v>
      </c>
      <c r="O270" s="49">
        <v>100</v>
      </c>
    </row>
    <row r="271" spans="1:15" x14ac:dyDescent="0.2">
      <c r="A271" s="93" t="s">
        <v>101</v>
      </c>
      <c r="B271" s="93"/>
      <c r="C271" s="93"/>
      <c r="D271" s="93"/>
      <c r="E271" s="93"/>
      <c r="F271" s="93"/>
      <c r="G271" s="93"/>
      <c r="H271" s="93"/>
      <c r="I271" s="93"/>
      <c r="J271" s="93"/>
      <c r="K271" s="93"/>
      <c r="L271" s="93"/>
      <c r="M271" s="93"/>
      <c r="N271" s="93"/>
      <c r="O271" s="93"/>
    </row>
    <row r="272" spans="1:15" x14ac:dyDescent="0.2">
      <c r="A272" s="50" t="s">
        <v>27</v>
      </c>
      <c r="B272" s="54"/>
      <c r="C272" s="54"/>
      <c r="D272" s="54"/>
      <c r="E272" s="54"/>
      <c r="F272" s="54"/>
      <c r="G272" s="54"/>
      <c r="H272" s="54"/>
      <c r="I272" s="54"/>
      <c r="J272" s="54"/>
      <c r="K272" s="54"/>
      <c r="L272" s="54"/>
      <c r="M272" s="54"/>
      <c r="N272" s="54"/>
      <c r="O272" s="54"/>
    </row>
    <row r="273" spans="1:15" ht="37.5" customHeight="1" x14ac:dyDescent="0.2">
      <c r="A273" s="100" t="s">
        <v>14</v>
      </c>
      <c r="B273" s="100" t="s">
        <v>15</v>
      </c>
      <c r="C273" s="100"/>
      <c r="D273" s="100"/>
      <c r="E273" s="100" t="s">
        <v>16</v>
      </c>
      <c r="F273" s="100"/>
      <c r="G273" s="100" t="s">
        <v>68</v>
      </c>
      <c r="H273" s="100"/>
      <c r="I273" s="100"/>
      <c r="J273" s="100" t="s">
        <v>32</v>
      </c>
      <c r="K273" s="100"/>
      <c r="L273" s="100"/>
      <c r="M273" s="100" t="s">
        <v>33</v>
      </c>
      <c r="N273" s="100"/>
      <c r="O273" s="100"/>
    </row>
    <row r="274" spans="1:15" ht="27" customHeight="1" x14ac:dyDescent="0.2">
      <c r="A274" s="100"/>
      <c r="B274" s="100" t="str">
        <f>B267</f>
        <v>Категория потребителей</v>
      </c>
      <c r="C274" s="100" t="str">
        <f>C267</f>
        <v>Возраст обучающихся</v>
      </c>
      <c r="D274" s="100" t="str">
        <f>D267</f>
        <v>(наименование показателя)</v>
      </c>
      <c r="E274" s="100" t="str">
        <f>E267</f>
        <v>Формы образования и формы реализации образовательных программ</v>
      </c>
      <c r="F274" s="100" t="str">
        <f>F267</f>
        <v>(наименование показателя)</v>
      </c>
      <c r="G274" s="100" t="s">
        <v>21</v>
      </c>
      <c r="H274" s="100" t="s">
        <v>29</v>
      </c>
      <c r="I274" s="100"/>
      <c r="J274" s="100" t="str">
        <f>M267</f>
        <v>2024 (очередной финансовый год)</v>
      </c>
      <c r="K274" s="100" t="str">
        <f>N267</f>
        <v>2025 (1-й год планового периода)</v>
      </c>
      <c r="L274" s="100" t="str">
        <f>O267</f>
        <v>2026 (2-й год планового периода)</v>
      </c>
      <c r="M274" s="100" t="str">
        <f>J274</f>
        <v>2024 (очередной финансовый год)</v>
      </c>
      <c r="N274" s="100" t="str">
        <f t="shared" ref="N274:O274" si="38">K274</f>
        <v>2025 (1-й год планового периода)</v>
      </c>
      <c r="O274" s="100" t="str">
        <f t="shared" si="38"/>
        <v>2026 (2-й год планового периода)</v>
      </c>
    </row>
    <row r="275" spans="1:15" ht="33" customHeight="1" x14ac:dyDescent="0.2">
      <c r="A275" s="100"/>
      <c r="B275" s="100"/>
      <c r="C275" s="100"/>
      <c r="D275" s="100"/>
      <c r="E275" s="100"/>
      <c r="F275" s="100"/>
      <c r="G275" s="100"/>
      <c r="H275" s="49" t="s">
        <v>22</v>
      </c>
      <c r="I275" s="49" t="s">
        <v>23</v>
      </c>
      <c r="J275" s="100"/>
      <c r="K275" s="100"/>
      <c r="L275" s="100"/>
      <c r="M275" s="100"/>
      <c r="N275" s="100"/>
      <c r="O275" s="100"/>
    </row>
    <row r="276" spans="1:15" x14ac:dyDescent="0.2">
      <c r="A276" s="49">
        <v>1</v>
      </c>
      <c r="B276" s="49">
        <v>2</v>
      </c>
      <c r="C276" s="49">
        <v>3</v>
      </c>
      <c r="D276" s="49">
        <v>4</v>
      </c>
      <c r="E276" s="49">
        <v>5</v>
      </c>
      <c r="F276" s="49">
        <v>6</v>
      </c>
      <c r="G276" s="49">
        <v>7</v>
      </c>
      <c r="H276" s="49">
        <v>8</v>
      </c>
      <c r="I276" s="49">
        <v>9</v>
      </c>
      <c r="J276" s="49">
        <v>10</v>
      </c>
      <c r="K276" s="49">
        <v>11</v>
      </c>
      <c r="L276" s="49">
        <v>12</v>
      </c>
      <c r="M276" s="49">
        <v>13</v>
      </c>
      <c r="N276" s="49">
        <v>14</v>
      </c>
      <c r="O276" s="49">
        <v>15</v>
      </c>
    </row>
    <row r="277" spans="1:15" ht="33" customHeight="1" x14ac:dyDescent="0.2">
      <c r="A277" s="49" t="str">
        <f t="shared" ref="A277:F277" si="39">A270</f>
        <v>804200О.99.0.ББ52АЖ48000</v>
      </c>
      <c r="B277" s="49" t="str">
        <f t="shared" si="39"/>
        <v>010 не указано</v>
      </c>
      <c r="C277" s="49" t="str">
        <f t="shared" si="39"/>
        <v>003 не указано</v>
      </c>
      <c r="D277" s="49" t="str">
        <f t="shared" si="39"/>
        <v>007 не указано</v>
      </c>
      <c r="E277" s="49" t="str">
        <f t="shared" si="39"/>
        <v>01 Очная</v>
      </c>
      <c r="F277" s="49" t="str">
        <f t="shared" si="39"/>
        <v>-</v>
      </c>
      <c r="G277" s="21" t="s">
        <v>96</v>
      </c>
      <c r="H277" s="21" t="s">
        <v>97</v>
      </c>
      <c r="I277" s="81">
        <v>792</v>
      </c>
      <c r="J277" s="79">
        <v>134</v>
      </c>
      <c r="K277" s="79">
        <f>J277</f>
        <v>134</v>
      </c>
      <c r="L277" s="79">
        <f>K277</f>
        <v>134</v>
      </c>
      <c r="M277" s="79" t="s">
        <v>24</v>
      </c>
      <c r="N277" s="79" t="str">
        <f>M277</f>
        <v>-</v>
      </c>
      <c r="O277" s="79" t="str">
        <f>N277</f>
        <v>-</v>
      </c>
    </row>
    <row r="278" spans="1:15" ht="20.399999999999999" x14ac:dyDescent="0.2">
      <c r="A278" s="90" t="s">
        <v>100</v>
      </c>
      <c r="B278" s="91"/>
      <c r="C278" s="91"/>
      <c r="D278" s="91"/>
      <c r="E278" s="91"/>
      <c r="F278" s="92"/>
      <c r="G278" s="21" t="s">
        <v>135</v>
      </c>
      <c r="H278" s="21" t="s">
        <v>136</v>
      </c>
      <c r="I278" s="81">
        <v>539</v>
      </c>
      <c r="J278" s="131">
        <f>J277*0.0128*18*36</f>
        <v>1111.4495999999999</v>
      </c>
      <c r="K278" s="131">
        <f>J278</f>
        <v>1111.4495999999999</v>
      </c>
      <c r="L278" s="131">
        <f>J278</f>
        <v>1111.4495999999999</v>
      </c>
      <c r="M278" s="79" t="s">
        <v>24</v>
      </c>
      <c r="N278" s="79" t="str">
        <f t="shared" ref="N278:O278" si="40">M278</f>
        <v>-</v>
      </c>
      <c r="O278" s="79" t="str">
        <f t="shared" si="40"/>
        <v>-</v>
      </c>
    </row>
    <row r="279" spans="1:15" x14ac:dyDescent="0.2">
      <c r="A279" s="93" t="s">
        <v>101</v>
      </c>
      <c r="B279" s="93"/>
      <c r="C279" s="93"/>
      <c r="D279" s="93"/>
      <c r="E279" s="93"/>
      <c r="F279" s="93"/>
      <c r="G279" s="93"/>
      <c r="H279" s="93"/>
      <c r="I279" s="93"/>
      <c r="J279" s="93"/>
      <c r="K279" s="93"/>
      <c r="L279" s="93"/>
      <c r="M279" s="93"/>
      <c r="N279" s="93"/>
      <c r="O279" s="93"/>
    </row>
    <row r="280" spans="1:15" x14ac:dyDescent="0.2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</row>
    <row r="281" spans="1:15" x14ac:dyDescent="0.2">
      <c r="A281" s="54" t="s">
        <v>34</v>
      </c>
      <c r="B281" s="54"/>
      <c r="C281" s="54"/>
      <c r="D281" s="54"/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O281" s="54"/>
    </row>
    <row r="282" spans="1:15" x14ac:dyDescent="0.2">
      <c r="A282" s="94" t="s">
        <v>35</v>
      </c>
      <c r="B282" s="94"/>
      <c r="C282" s="94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</row>
    <row r="283" spans="1:15" x14ac:dyDescent="0.2">
      <c r="A283" s="51" t="s">
        <v>36</v>
      </c>
      <c r="B283" s="51" t="s">
        <v>37</v>
      </c>
      <c r="C283" s="51" t="s">
        <v>38</v>
      </c>
      <c r="D283" s="51" t="s">
        <v>39</v>
      </c>
      <c r="E283" s="94" t="s">
        <v>40</v>
      </c>
      <c r="F283" s="94"/>
      <c r="G283" s="94"/>
      <c r="H283" s="94"/>
      <c r="I283" s="94"/>
      <c r="J283" s="94"/>
      <c r="K283" s="94"/>
      <c r="L283" s="94"/>
      <c r="M283" s="94"/>
      <c r="N283" s="94"/>
      <c r="O283" s="94"/>
    </row>
    <row r="284" spans="1:15" x14ac:dyDescent="0.2">
      <c r="A284" s="51">
        <v>1</v>
      </c>
      <c r="B284" s="51">
        <v>2</v>
      </c>
      <c r="C284" s="51">
        <v>3</v>
      </c>
      <c r="D284" s="51">
        <v>4</v>
      </c>
      <c r="E284" s="95">
        <v>5</v>
      </c>
      <c r="F284" s="96"/>
      <c r="G284" s="96"/>
      <c r="H284" s="96"/>
      <c r="I284" s="96"/>
      <c r="J284" s="96"/>
      <c r="K284" s="96"/>
      <c r="L284" s="96"/>
      <c r="M284" s="96"/>
      <c r="N284" s="96"/>
      <c r="O284" s="97"/>
    </row>
    <row r="285" spans="1:15" x14ac:dyDescent="0.2">
      <c r="A285" s="51"/>
      <c r="B285" s="51"/>
      <c r="C285" s="51"/>
      <c r="D285" s="51"/>
      <c r="E285" s="95"/>
      <c r="F285" s="96"/>
      <c r="G285" s="96"/>
      <c r="H285" s="96"/>
      <c r="I285" s="96"/>
      <c r="J285" s="96"/>
      <c r="K285" s="96"/>
      <c r="L285" s="96"/>
      <c r="M285" s="96"/>
      <c r="N285" s="96"/>
      <c r="O285" s="97"/>
    </row>
    <row r="286" spans="1:15" x14ac:dyDescent="0.2">
      <c r="A286" s="54"/>
      <c r="B286" s="54"/>
      <c r="C286" s="54"/>
      <c r="D286" s="54"/>
      <c r="E286" s="54"/>
      <c r="F286" s="54"/>
      <c r="G286" s="54"/>
      <c r="H286" s="54"/>
      <c r="I286" s="54"/>
      <c r="J286" s="54"/>
      <c r="K286" s="54"/>
      <c r="L286" s="54"/>
      <c r="M286" s="54"/>
      <c r="N286" s="54"/>
      <c r="O286" s="54"/>
    </row>
    <row r="287" spans="1:15" ht="13.8" x14ac:dyDescent="0.25">
      <c r="A287" s="50" t="s">
        <v>41</v>
      </c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54"/>
      <c r="M287" s="54"/>
      <c r="N287" s="54"/>
      <c r="O287" s="54"/>
    </row>
    <row r="288" spans="1:15" ht="13.8" x14ac:dyDescent="0.25">
      <c r="A288" s="50" t="s">
        <v>42</v>
      </c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54"/>
      <c r="M288" s="54"/>
      <c r="N288" s="54"/>
      <c r="O288" s="54"/>
    </row>
    <row r="289" spans="1:15" x14ac:dyDescent="0.2">
      <c r="A289" s="98" t="s">
        <v>43</v>
      </c>
      <c r="B289" s="98"/>
      <c r="C289" s="98"/>
      <c r="D289" s="98"/>
      <c r="E289" s="98"/>
      <c r="F289" s="98"/>
      <c r="G289" s="98"/>
      <c r="H289" s="98"/>
      <c r="I289" s="98"/>
      <c r="J289" s="98"/>
      <c r="K289" s="98"/>
      <c r="L289" s="54"/>
      <c r="M289" s="54"/>
      <c r="N289" s="54"/>
      <c r="O289" s="54"/>
    </row>
    <row r="290" spans="1:15" x14ac:dyDescent="0.2">
      <c r="A290" s="98" t="s">
        <v>44</v>
      </c>
      <c r="B290" s="98"/>
      <c r="C290" s="98"/>
      <c r="D290" s="98"/>
      <c r="E290" s="98"/>
      <c r="F290" s="98"/>
      <c r="G290" s="98"/>
      <c r="H290" s="98"/>
      <c r="I290" s="98"/>
      <c r="J290" s="98"/>
      <c r="K290" s="98"/>
      <c r="L290" s="54"/>
      <c r="M290" s="54"/>
      <c r="N290" s="54"/>
      <c r="O290" s="54"/>
    </row>
    <row r="291" spans="1:15" ht="30" customHeight="1" x14ac:dyDescent="0.2">
      <c r="A291" s="99" t="s">
        <v>151</v>
      </c>
      <c r="B291" s="99"/>
      <c r="C291" s="99"/>
      <c r="D291" s="99"/>
      <c r="E291" s="99"/>
      <c r="F291" s="99"/>
      <c r="G291" s="99"/>
      <c r="H291" s="99"/>
      <c r="I291" s="99"/>
      <c r="J291" s="99"/>
      <c r="K291" s="99"/>
      <c r="L291" s="99"/>
      <c r="M291" s="99"/>
      <c r="N291" s="99"/>
      <c r="O291" s="99"/>
    </row>
    <row r="292" spans="1:15" ht="13.8" x14ac:dyDescent="0.25">
      <c r="A292" s="89" t="s">
        <v>152</v>
      </c>
      <c r="B292" s="89"/>
      <c r="C292" s="89"/>
      <c r="D292" s="24"/>
      <c r="E292" s="24"/>
      <c r="F292" s="24"/>
      <c r="G292" s="24"/>
      <c r="H292" s="24"/>
      <c r="I292" s="24"/>
      <c r="J292" s="24"/>
      <c r="K292" s="24"/>
      <c r="L292" s="54"/>
      <c r="M292" s="54"/>
      <c r="N292" s="54"/>
      <c r="O292" s="54"/>
    </row>
    <row r="293" spans="1:15" ht="13.8" x14ac:dyDescent="0.25">
      <c r="A293" s="89" t="s">
        <v>153</v>
      </c>
      <c r="B293" s="89"/>
      <c r="C293" s="89"/>
      <c r="D293" s="89"/>
      <c r="E293" s="89"/>
      <c r="F293" s="89"/>
      <c r="G293" s="24"/>
      <c r="H293" s="24"/>
      <c r="I293" s="24"/>
      <c r="J293" s="24"/>
      <c r="K293" s="24"/>
      <c r="L293" s="54"/>
      <c r="M293" s="54"/>
      <c r="N293" s="54"/>
      <c r="O293" s="54"/>
    </row>
    <row r="294" spans="1:15" ht="8.25" customHeight="1" x14ac:dyDescent="0.25">
      <c r="A294" s="50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54"/>
      <c r="M294" s="54"/>
      <c r="N294" s="54"/>
      <c r="O294" s="54"/>
    </row>
    <row r="295" spans="1:15" ht="13.8" hidden="1" x14ac:dyDescent="0.2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54"/>
      <c r="M295" s="54"/>
      <c r="N295" s="54"/>
      <c r="O295" s="54"/>
    </row>
    <row r="296" spans="1:15" ht="13.8" x14ac:dyDescent="0.25">
      <c r="A296" s="50" t="s">
        <v>45</v>
      </c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54"/>
      <c r="M296" s="54"/>
      <c r="N296" s="54"/>
      <c r="O296" s="54"/>
    </row>
    <row r="297" spans="1:15" x14ac:dyDescent="0.2">
      <c r="A297" s="100" t="s">
        <v>46</v>
      </c>
      <c r="B297" s="100"/>
      <c r="C297" s="100"/>
      <c r="D297" s="100" t="s">
        <v>47</v>
      </c>
      <c r="E297" s="100"/>
      <c r="F297" s="100"/>
      <c r="G297" s="100"/>
      <c r="H297" s="100"/>
      <c r="I297" s="100"/>
      <c r="J297" s="100"/>
      <c r="K297" s="100" t="s">
        <v>48</v>
      </c>
      <c r="L297" s="100"/>
      <c r="M297" s="100"/>
      <c r="N297" s="100"/>
      <c r="O297" s="100"/>
    </row>
    <row r="298" spans="1:15" x14ac:dyDescent="0.2">
      <c r="A298" s="109">
        <v>1</v>
      </c>
      <c r="B298" s="109"/>
      <c r="C298" s="109"/>
      <c r="D298" s="109">
        <v>2</v>
      </c>
      <c r="E298" s="109"/>
      <c r="F298" s="109"/>
      <c r="G298" s="109"/>
      <c r="H298" s="109"/>
      <c r="I298" s="109"/>
      <c r="J298" s="109"/>
      <c r="K298" s="109">
        <v>3</v>
      </c>
      <c r="L298" s="109"/>
      <c r="M298" s="109"/>
      <c r="N298" s="109"/>
      <c r="O298" s="109"/>
    </row>
    <row r="299" spans="1:15" x14ac:dyDescent="0.2">
      <c r="A299" s="100" t="s">
        <v>49</v>
      </c>
      <c r="B299" s="100"/>
      <c r="C299" s="100"/>
      <c r="D299" s="100" t="s">
        <v>59</v>
      </c>
      <c r="E299" s="100"/>
      <c r="F299" s="100"/>
      <c r="G299" s="100"/>
      <c r="H299" s="100"/>
      <c r="I299" s="100"/>
      <c r="J299" s="100"/>
      <c r="K299" s="100" t="s">
        <v>50</v>
      </c>
      <c r="L299" s="100"/>
      <c r="M299" s="100"/>
      <c r="N299" s="100"/>
      <c r="O299" s="100"/>
    </row>
    <row r="300" spans="1:15" x14ac:dyDescent="0.2">
      <c r="A300" s="100" t="s">
        <v>57</v>
      </c>
      <c r="B300" s="100"/>
      <c r="C300" s="100"/>
      <c r="D300" s="100"/>
      <c r="E300" s="100"/>
      <c r="F300" s="100"/>
      <c r="G300" s="100"/>
      <c r="H300" s="100"/>
      <c r="I300" s="100"/>
      <c r="J300" s="100"/>
      <c r="K300" s="100" t="s">
        <v>51</v>
      </c>
      <c r="L300" s="100"/>
      <c r="M300" s="100"/>
      <c r="N300" s="100"/>
      <c r="O300" s="100"/>
    </row>
    <row r="301" spans="1:15" x14ac:dyDescent="0.2">
      <c r="A301" s="100" t="s">
        <v>58</v>
      </c>
      <c r="B301" s="100"/>
      <c r="C301" s="100"/>
      <c r="D301" s="100" t="s">
        <v>52</v>
      </c>
      <c r="E301" s="100"/>
      <c r="F301" s="100"/>
      <c r="G301" s="100"/>
      <c r="H301" s="100"/>
      <c r="I301" s="100"/>
      <c r="J301" s="100"/>
      <c r="K301" s="100" t="s">
        <v>53</v>
      </c>
      <c r="L301" s="100"/>
      <c r="M301" s="100"/>
      <c r="N301" s="100"/>
      <c r="O301" s="100"/>
    </row>
    <row r="304" spans="1:15" s="78" customFormat="1" x14ac:dyDescent="0.2">
      <c r="A304" s="103" t="s">
        <v>161</v>
      </c>
      <c r="B304" s="103"/>
      <c r="C304" s="103"/>
      <c r="D304" s="103"/>
      <c r="E304" s="103"/>
      <c r="F304" s="103"/>
      <c r="G304" s="103"/>
      <c r="H304" s="103"/>
      <c r="I304" s="103"/>
      <c r="J304" s="103"/>
      <c r="K304" s="103"/>
      <c r="L304" s="103"/>
      <c r="M304" s="103"/>
      <c r="N304" s="103"/>
      <c r="O304" s="103"/>
    </row>
    <row r="305" spans="1:15" s="78" customFormat="1" x14ac:dyDescent="0.2">
      <c r="A305" s="76"/>
      <c r="B305" s="76"/>
      <c r="C305" s="76"/>
      <c r="D305" s="76"/>
      <c r="E305" s="76"/>
      <c r="F305" s="76"/>
      <c r="G305" s="76"/>
      <c r="H305" s="76"/>
      <c r="I305" s="76"/>
      <c r="J305" s="76"/>
      <c r="K305" s="76"/>
      <c r="L305" s="76"/>
      <c r="M305" s="76"/>
      <c r="N305" s="76"/>
      <c r="O305" s="76"/>
    </row>
    <row r="306" spans="1:15" s="78" customFormat="1" x14ac:dyDescent="0.2">
      <c r="A306" s="104" t="s">
        <v>86</v>
      </c>
      <c r="B306" s="104"/>
      <c r="C306" s="104"/>
      <c r="D306" s="105" t="s">
        <v>162</v>
      </c>
      <c r="E306" s="105"/>
      <c r="F306" s="105"/>
      <c r="G306" s="105"/>
      <c r="H306" s="105"/>
      <c r="I306" s="105"/>
      <c r="J306" s="105"/>
      <c r="K306" s="105"/>
      <c r="L306" s="105"/>
      <c r="N306" s="15" t="s">
        <v>9</v>
      </c>
      <c r="O306" s="101" t="s">
        <v>131</v>
      </c>
    </row>
    <row r="307" spans="1:15" s="78" customFormat="1" x14ac:dyDescent="0.2">
      <c r="A307" s="107"/>
      <c r="B307" s="107"/>
      <c r="C307" s="107"/>
      <c r="N307" s="15" t="s">
        <v>10</v>
      </c>
      <c r="O307" s="106"/>
    </row>
    <row r="308" spans="1:15" s="78" customFormat="1" x14ac:dyDescent="0.2">
      <c r="A308" s="107" t="s">
        <v>11</v>
      </c>
      <c r="B308" s="107"/>
      <c r="D308" s="77" t="s">
        <v>112</v>
      </c>
      <c r="N308" s="15" t="s">
        <v>12</v>
      </c>
      <c r="O308" s="102"/>
    </row>
    <row r="309" spans="1:15" s="78" customFormat="1" x14ac:dyDescent="0.2">
      <c r="A309" s="99" t="s">
        <v>87</v>
      </c>
      <c r="B309" s="99"/>
      <c r="C309" s="99"/>
      <c r="D309" s="99"/>
      <c r="E309" s="99"/>
      <c r="F309" s="99"/>
      <c r="G309" s="99"/>
      <c r="H309" s="99"/>
      <c r="I309" s="99"/>
      <c r="J309" s="99"/>
      <c r="K309" s="99"/>
      <c r="L309" s="99"/>
    </row>
    <row r="310" spans="1:15" s="78" customFormat="1" ht="12.6" x14ac:dyDescent="0.2">
      <c r="A310" s="89" t="s">
        <v>13</v>
      </c>
      <c r="B310" s="89"/>
      <c r="C310" s="89"/>
      <c r="D310" s="108"/>
      <c r="E310" s="108"/>
    </row>
    <row r="311" spans="1:15" s="78" customFormat="1" ht="39" customHeight="1" x14ac:dyDescent="0.2">
      <c r="A311" s="100" t="s">
        <v>14</v>
      </c>
      <c r="B311" s="100" t="s">
        <v>15</v>
      </c>
      <c r="C311" s="100"/>
      <c r="D311" s="100"/>
      <c r="E311" s="100" t="s">
        <v>16</v>
      </c>
      <c r="F311" s="100"/>
      <c r="G311" s="100" t="s">
        <v>30</v>
      </c>
      <c r="H311" s="100"/>
      <c r="I311" s="100"/>
      <c r="J311" s="100"/>
      <c r="K311" s="100"/>
      <c r="L311" s="100"/>
      <c r="M311" s="100" t="s">
        <v>31</v>
      </c>
      <c r="N311" s="100"/>
      <c r="O311" s="100"/>
    </row>
    <row r="312" spans="1:15" s="78" customFormat="1" ht="28.5" customHeight="1" x14ac:dyDescent="0.2">
      <c r="A312" s="100"/>
      <c r="B312" s="101" t="s">
        <v>18</v>
      </c>
      <c r="C312" s="101" t="s">
        <v>19</v>
      </c>
      <c r="D312" s="101" t="s">
        <v>21</v>
      </c>
      <c r="E312" s="101" t="s">
        <v>20</v>
      </c>
      <c r="F312" s="101" t="s">
        <v>21</v>
      </c>
      <c r="G312" s="100" t="s">
        <v>21</v>
      </c>
      <c r="H312" s="100"/>
      <c r="I312" s="100"/>
      <c r="J312" s="100"/>
      <c r="K312" s="100" t="s">
        <v>29</v>
      </c>
      <c r="L312" s="100"/>
      <c r="M312" s="101" t="s">
        <v>181</v>
      </c>
      <c r="N312" s="101" t="s">
        <v>182</v>
      </c>
      <c r="O312" s="101" t="s">
        <v>183</v>
      </c>
    </row>
    <row r="313" spans="1:15" s="78" customFormat="1" ht="36" customHeight="1" x14ac:dyDescent="0.2">
      <c r="A313" s="100"/>
      <c r="B313" s="102"/>
      <c r="C313" s="102"/>
      <c r="D313" s="102"/>
      <c r="E313" s="102"/>
      <c r="F313" s="102"/>
      <c r="G313" s="100"/>
      <c r="H313" s="100"/>
      <c r="I313" s="100"/>
      <c r="J313" s="100"/>
      <c r="K313" s="73" t="s">
        <v>22</v>
      </c>
      <c r="L313" s="73" t="s">
        <v>23</v>
      </c>
      <c r="M313" s="102"/>
      <c r="N313" s="102"/>
      <c r="O313" s="102"/>
    </row>
    <row r="314" spans="1:15" s="78" customFormat="1" x14ac:dyDescent="0.2">
      <c r="A314" s="73">
        <v>1</v>
      </c>
      <c r="B314" s="73">
        <v>2</v>
      </c>
      <c r="C314" s="73">
        <v>3</v>
      </c>
      <c r="D314" s="73">
        <v>4</v>
      </c>
      <c r="E314" s="73">
        <v>5</v>
      </c>
      <c r="F314" s="73">
        <v>6</v>
      </c>
      <c r="G314" s="100">
        <v>7</v>
      </c>
      <c r="H314" s="100"/>
      <c r="I314" s="100"/>
      <c r="J314" s="100"/>
      <c r="K314" s="73">
        <v>8</v>
      </c>
      <c r="L314" s="73">
        <v>9</v>
      </c>
      <c r="M314" s="73">
        <v>10</v>
      </c>
      <c r="N314" s="73">
        <v>11</v>
      </c>
      <c r="O314" s="73">
        <v>12</v>
      </c>
    </row>
    <row r="315" spans="1:15" s="78" customFormat="1" ht="63.75" customHeight="1" x14ac:dyDescent="0.2">
      <c r="A315" s="73" t="s">
        <v>178</v>
      </c>
      <c r="B315" s="63" t="s">
        <v>133</v>
      </c>
      <c r="C315" s="63" t="s">
        <v>89</v>
      </c>
      <c r="D315" s="73" t="s">
        <v>165</v>
      </c>
      <c r="E315" s="63" t="s">
        <v>92</v>
      </c>
      <c r="F315" s="63" t="s">
        <v>24</v>
      </c>
      <c r="G315" s="100" t="s">
        <v>163</v>
      </c>
      <c r="H315" s="100"/>
      <c r="I315" s="100"/>
      <c r="J315" s="100"/>
      <c r="K315" s="73" t="s">
        <v>26</v>
      </c>
      <c r="L315" s="73">
        <v>744</v>
      </c>
      <c r="M315" s="73">
        <v>100</v>
      </c>
      <c r="N315" s="73">
        <v>100</v>
      </c>
      <c r="O315" s="73">
        <v>100</v>
      </c>
    </row>
    <row r="316" spans="1:15" s="88" customFormat="1" ht="63.75" customHeight="1" x14ac:dyDescent="0.2">
      <c r="A316" s="132" t="s">
        <v>185</v>
      </c>
      <c r="B316" s="63" t="s">
        <v>133</v>
      </c>
      <c r="C316" s="63" t="s">
        <v>89</v>
      </c>
      <c r="D316" s="86" t="s">
        <v>186</v>
      </c>
      <c r="E316" s="63" t="s">
        <v>92</v>
      </c>
      <c r="F316" s="63" t="s">
        <v>24</v>
      </c>
      <c r="G316" s="100" t="s">
        <v>163</v>
      </c>
      <c r="H316" s="100"/>
      <c r="I316" s="100"/>
      <c r="J316" s="100"/>
      <c r="K316" s="86" t="s">
        <v>26</v>
      </c>
      <c r="L316" s="86">
        <v>744</v>
      </c>
      <c r="M316" s="86">
        <v>100</v>
      </c>
      <c r="N316" s="86">
        <v>100</v>
      </c>
      <c r="O316" s="86">
        <v>100</v>
      </c>
    </row>
    <row r="317" spans="1:15" s="78" customFormat="1" x14ac:dyDescent="0.2">
      <c r="A317" s="93" t="s">
        <v>164</v>
      </c>
      <c r="B317" s="93"/>
      <c r="C317" s="93"/>
      <c r="D317" s="93"/>
      <c r="E317" s="93"/>
      <c r="F317" s="93"/>
      <c r="G317" s="93"/>
      <c r="H317" s="93"/>
      <c r="I317" s="93"/>
      <c r="J317" s="93"/>
      <c r="K317" s="93"/>
      <c r="L317" s="93"/>
      <c r="M317" s="93"/>
      <c r="N317" s="93"/>
      <c r="O317" s="93"/>
    </row>
    <row r="318" spans="1:15" s="78" customFormat="1" x14ac:dyDescent="0.2">
      <c r="A318" s="74" t="s">
        <v>27</v>
      </c>
    </row>
    <row r="319" spans="1:15" s="78" customFormat="1" ht="39.75" customHeight="1" x14ac:dyDescent="0.2">
      <c r="A319" s="100" t="s">
        <v>14</v>
      </c>
      <c r="B319" s="100" t="s">
        <v>15</v>
      </c>
      <c r="C319" s="100"/>
      <c r="D319" s="100"/>
      <c r="E319" s="100" t="s">
        <v>16</v>
      </c>
      <c r="F319" s="100"/>
      <c r="G319" s="100" t="s">
        <v>68</v>
      </c>
      <c r="H319" s="100"/>
      <c r="I319" s="100"/>
      <c r="J319" s="100" t="s">
        <v>32</v>
      </c>
      <c r="K319" s="100"/>
      <c r="L319" s="100"/>
      <c r="M319" s="100" t="s">
        <v>33</v>
      </c>
      <c r="N319" s="100"/>
      <c r="O319" s="100"/>
    </row>
    <row r="320" spans="1:15" s="78" customFormat="1" ht="24.75" customHeight="1" x14ac:dyDescent="0.2">
      <c r="A320" s="100"/>
      <c r="B320" s="100" t="str">
        <f>B312</f>
        <v>Категория потребителей</v>
      </c>
      <c r="C320" s="100" t="str">
        <f>C312</f>
        <v>Возраст обучающихся</v>
      </c>
      <c r="D320" s="100" t="str">
        <f>D312</f>
        <v>(наименование показателя)</v>
      </c>
      <c r="E320" s="100" t="str">
        <f>E312</f>
        <v>Формы образования и формы реализации образовательных программ</v>
      </c>
      <c r="F320" s="100" t="str">
        <f>F312</f>
        <v>(наименование показателя)</v>
      </c>
      <c r="G320" s="100" t="s">
        <v>21</v>
      </c>
      <c r="H320" s="100" t="s">
        <v>29</v>
      </c>
      <c r="I320" s="100"/>
      <c r="J320" s="100" t="str">
        <f>M312</f>
        <v>2024 (очередной финансовый год)</v>
      </c>
      <c r="K320" s="100" t="str">
        <f>N312</f>
        <v>2025 (1-й год планового периода)</v>
      </c>
      <c r="L320" s="100" t="str">
        <f>O312</f>
        <v>2026 (2-й год планового периода)</v>
      </c>
      <c r="M320" s="100" t="str">
        <f>J320</f>
        <v>2024 (очередной финансовый год)</v>
      </c>
      <c r="N320" s="100" t="str">
        <f t="shared" ref="N320:O320" si="41">K320</f>
        <v>2025 (1-й год планового периода)</v>
      </c>
      <c r="O320" s="100" t="str">
        <f t="shared" si="41"/>
        <v>2026 (2-й год планового периода)</v>
      </c>
    </row>
    <row r="321" spans="1:15" s="78" customFormat="1" ht="36" customHeight="1" x14ac:dyDescent="0.2">
      <c r="A321" s="100"/>
      <c r="B321" s="100"/>
      <c r="C321" s="100"/>
      <c r="D321" s="100"/>
      <c r="E321" s="100"/>
      <c r="F321" s="100"/>
      <c r="G321" s="100"/>
      <c r="H321" s="73" t="s">
        <v>22</v>
      </c>
      <c r="I321" s="73" t="s">
        <v>23</v>
      </c>
      <c r="J321" s="100"/>
      <c r="K321" s="100"/>
      <c r="L321" s="100"/>
      <c r="M321" s="100"/>
      <c r="N321" s="100"/>
      <c r="O321" s="100"/>
    </row>
    <row r="322" spans="1:15" s="78" customFormat="1" x14ac:dyDescent="0.2">
      <c r="A322" s="73">
        <v>1</v>
      </c>
      <c r="B322" s="73">
        <v>2</v>
      </c>
      <c r="C322" s="73">
        <v>3</v>
      </c>
      <c r="D322" s="73">
        <v>4</v>
      </c>
      <c r="E322" s="73">
        <v>5</v>
      </c>
      <c r="F322" s="73">
        <v>6</v>
      </c>
      <c r="G322" s="73">
        <v>7</v>
      </c>
      <c r="H322" s="73">
        <v>8</v>
      </c>
      <c r="I322" s="73">
        <v>9</v>
      </c>
      <c r="J322" s="73">
        <v>10</v>
      </c>
      <c r="K322" s="73">
        <v>11</v>
      </c>
      <c r="L322" s="73">
        <v>12</v>
      </c>
      <c r="M322" s="73">
        <v>13</v>
      </c>
      <c r="N322" s="73">
        <v>14</v>
      </c>
      <c r="O322" s="73">
        <v>15</v>
      </c>
    </row>
    <row r="323" spans="1:15" s="88" customFormat="1" ht="20.399999999999999" x14ac:dyDescent="0.2">
      <c r="A323" s="100" t="str">
        <f>A315</f>
        <v xml:space="preserve">804200О.99.0.ББ52АЕ28000 </v>
      </c>
      <c r="B323" s="100" t="str">
        <f>B315</f>
        <v>010 не указано</v>
      </c>
      <c r="C323" s="100" t="str">
        <f t="shared" ref="C323:F323" si="42">C315</f>
        <v>003 не указано</v>
      </c>
      <c r="D323" s="100" t="str">
        <f t="shared" si="42"/>
        <v>Естественнонаучная</v>
      </c>
      <c r="E323" s="100" t="str">
        <f t="shared" si="42"/>
        <v>01 Очная</v>
      </c>
      <c r="F323" s="100" t="str">
        <f t="shared" si="42"/>
        <v>-</v>
      </c>
      <c r="G323" s="21" t="s">
        <v>96</v>
      </c>
      <c r="H323" s="21" t="s">
        <v>97</v>
      </c>
      <c r="I323" s="86">
        <v>792</v>
      </c>
      <c r="J323" s="86">
        <v>15</v>
      </c>
      <c r="K323" s="86">
        <f>J323</f>
        <v>15</v>
      </c>
      <c r="L323" s="86">
        <f>K323</f>
        <v>15</v>
      </c>
      <c r="M323" s="86" t="s">
        <v>24</v>
      </c>
      <c r="N323" s="86" t="str">
        <f>M323</f>
        <v>-</v>
      </c>
      <c r="O323" s="86" t="str">
        <f>N323</f>
        <v>-</v>
      </c>
    </row>
    <row r="324" spans="1:15" s="88" customFormat="1" ht="20.399999999999999" x14ac:dyDescent="0.2">
      <c r="A324" s="100"/>
      <c r="B324" s="100"/>
      <c r="C324" s="100"/>
      <c r="D324" s="100"/>
      <c r="E324" s="100"/>
      <c r="F324" s="100"/>
      <c r="G324" s="21" t="s">
        <v>135</v>
      </c>
      <c r="H324" s="21" t="s">
        <v>136</v>
      </c>
      <c r="I324" s="86">
        <v>539</v>
      </c>
      <c r="J324" s="87">
        <f>J323*36*2</f>
        <v>1080</v>
      </c>
      <c r="K324" s="87">
        <f>J324</f>
        <v>1080</v>
      </c>
      <c r="L324" s="87">
        <f>K324</f>
        <v>1080</v>
      </c>
      <c r="M324" s="86" t="s">
        <v>24</v>
      </c>
      <c r="N324" s="86" t="str">
        <f t="shared" ref="N324" si="43">M324</f>
        <v>-</v>
      </c>
      <c r="O324" s="86" t="str">
        <f t="shared" ref="O324" si="44">N324</f>
        <v>-</v>
      </c>
    </row>
    <row r="325" spans="1:15" s="78" customFormat="1" ht="20.399999999999999" x14ac:dyDescent="0.2">
      <c r="A325" s="133" t="s">
        <v>185</v>
      </c>
      <c r="B325" s="135" t="s">
        <v>133</v>
      </c>
      <c r="C325" s="137" t="s">
        <v>89</v>
      </c>
      <c r="D325" s="139" t="s">
        <v>186</v>
      </c>
      <c r="E325" s="135" t="s">
        <v>92</v>
      </c>
      <c r="F325" s="137" t="s">
        <v>24</v>
      </c>
      <c r="G325" s="21" t="s">
        <v>96</v>
      </c>
      <c r="H325" s="21" t="s">
        <v>97</v>
      </c>
      <c r="I325" s="79">
        <v>792</v>
      </c>
      <c r="J325" s="79">
        <v>60</v>
      </c>
      <c r="K325" s="79">
        <f>J325</f>
        <v>60</v>
      </c>
      <c r="L325" s="79">
        <f>K325</f>
        <v>60</v>
      </c>
      <c r="M325" s="79" t="s">
        <v>24</v>
      </c>
      <c r="N325" s="79" t="str">
        <f>M325</f>
        <v>-</v>
      </c>
      <c r="O325" s="79" t="str">
        <f>N325</f>
        <v>-</v>
      </c>
    </row>
    <row r="326" spans="1:15" s="78" customFormat="1" ht="20.399999999999999" x14ac:dyDescent="0.2">
      <c r="A326" s="134"/>
      <c r="B326" s="136"/>
      <c r="C326" s="138"/>
      <c r="D326" s="140"/>
      <c r="E326" s="136"/>
      <c r="F326" s="138"/>
      <c r="G326" s="21" t="s">
        <v>135</v>
      </c>
      <c r="H326" s="21" t="s">
        <v>136</v>
      </c>
      <c r="I326" s="79">
        <v>539</v>
      </c>
      <c r="J326" s="80">
        <f>J325*16*2</f>
        <v>1920</v>
      </c>
      <c r="K326" s="80">
        <f>J326</f>
        <v>1920</v>
      </c>
      <c r="L326" s="80">
        <f>K326</f>
        <v>1920</v>
      </c>
      <c r="M326" s="79" t="s">
        <v>24</v>
      </c>
      <c r="N326" s="79" t="str">
        <f t="shared" ref="N326:O326" si="45">M326</f>
        <v>-</v>
      </c>
      <c r="O326" s="79" t="str">
        <f t="shared" si="45"/>
        <v>-</v>
      </c>
    </row>
    <row r="327" spans="1:15" s="88" customFormat="1" ht="20.399999999999999" x14ac:dyDescent="0.2">
      <c r="A327" s="91" t="s">
        <v>100</v>
      </c>
      <c r="B327" s="91"/>
      <c r="C327" s="91"/>
      <c r="D327" s="91"/>
      <c r="E327" s="91"/>
      <c r="F327" s="91"/>
      <c r="G327" s="21" t="s">
        <v>96</v>
      </c>
      <c r="H327" s="21" t="s">
        <v>97</v>
      </c>
      <c r="I327" s="86">
        <v>792</v>
      </c>
      <c r="J327" s="86">
        <f>J323+J325</f>
        <v>75</v>
      </c>
      <c r="K327" s="86">
        <f>J327</f>
        <v>75</v>
      </c>
      <c r="L327" s="86">
        <f>K327</f>
        <v>75</v>
      </c>
      <c r="M327" s="86" t="s">
        <v>24</v>
      </c>
      <c r="N327" s="86" t="str">
        <f>M327</f>
        <v>-</v>
      </c>
      <c r="O327" s="86" t="str">
        <f>N327</f>
        <v>-</v>
      </c>
    </row>
    <row r="328" spans="1:15" s="88" customFormat="1" ht="20.399999999999999" x14ac:dyDescent="0.2">
      <c r="A328" s="115"/>
      <c r="B328" s="115"/>
      <c r="C328" s="115"/>
      <c r="D328" s="115"/>
      <c r="E328" s="115"/>
      <c r="F328" s="115"/>
      <c r="G328" s="21" t="s">
        <v>135</v>
      </c>
      <c r="H328" s="21" t="s">
        <v>136</v>
      </c>
      <c r="I328" s="86">
        <v>539</v>
      </c>
      <c r="J328" s="87">
        <f>J324+J326</f>
        <v>3000</v>
      </c>
      <c r="K328" s="87">
        <f>J328</f>
        <v>3000</v>
      </c>
      <c r="L328" s="87">
        <f>K328</f>
        <v>3000</v>
      </c>
      <c r="M328" s="86" t="s">
        <v>24</v>
      </c>
      <c r="N328" s="86" t="str">
        <f t="shared" ref="N328" si="46">M328</f>
        <v>-</v>
      </c>
      <c r="O328" s="86" t="str">
        <f t="shared" ref="O328" si="47">N328</f>
        <v>-</v>
      </c>
    </row>
    <row r="329" spans="1:15" s="78" customFormat="1" x14ac:dyDescent="0.2">
      <c r="A329" s="93" t="s">
        <v>164</v>
      </c>
      <c r="B329" s="93"/>
      <c r="C329" s="93"/>
      <c r="D329" s="93"/>
      <c r="E329" s="93"/>
      <c r="F329" s="93"/>
      <c r="G329" s="93"/>
      <c r="H329" s="93"/>
      <c r="I329" s="93"/>
      <c r="J329" s="93"/>
      <c r="K329" s="93"/>
      <c r="L329" s="93"/>
      <c r="M329" s="93"/>
      <c r="N329" s="93"/>
      <c r="O329" s="93"/>
    </row>
    <row r="330" spans="1:15" s="78" customFormat="1" x14ac:dyDescent="0.2">
      <c r="A330" s="30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s="78" customFormat="1" x14ac:dyDescent="0.2">
      <c r="A331" s="78" t="s">
        <v>34</v>
      </c>
    </row>
    <row r="332" spans="1:15" s="78" customFormat="1" x14ac:dyDescent="0.2">
      <c r="A332" s="94" t="s">
        <v>35</v>
      </c>
      <c r="B332" s="94"/>
      <c r="C332" s="94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</row>
    <row r="333" spans="1:15" s="78" customFormat="1" x14ac:dyDescent="0.2">
      <c r="A333" s="75" t="s">
        <v>36</v>
      </c>
      <c r="B333" s="75" t="s">
        <v>37</v>
      </c>
      <c r="C333" s="75" t="s">
        <v>38</v>
      </c>
      <c r="D333" s="75" t="s">
        <v>39</v>
      </c>
      <c r="E333" s="94" t="s">
        <v>40</v>
      </c>
      <c r="F333" s="94"/>
      <c r="G333" s="94"/>
      <c r="H333" s="94"/>
      <c r="I333" s="94"/>
      <c r="J333" s="94"/>
      <c r="K333" s="94"/>
      <c r="L333" s="94"/>
      <c r="M333" s="94"/>
      <c r="N333" s="94"/>
      <c r="O333" s="94"/>
    </row>
    <row r="334" spans="1:15" s="78" customFormat="1" x14ac:dyDescent="0.2">
      <c r="A334" s="75">
        <v>1</v>
      </c>
      <c r="B334" s="75">
        <v>2</v>
      </c>
      <c r="C334" s="75">
        <v>3</v>
      </c>
      <c r="D334" s="75">
        <v>4</v>
      </c>
      <c r="E334" s="95">
        <v>5</v>
      </c>
      <c r="F334" s="96"/>
      <c r="G334" s="96"/>
      <c r="H334" s="96"/>
      <c r="I334" s="96"/>
      <c r="J334" s="96"/>
      <c r="K334" s="96"/>
      <c r="L334" s="96"/>
      <c r="M334" s="96"/>
      <c r="N334" s="96"/>
      <c r="O334" s="97"/>
    </row>
    <row r="335" spans="1:15" s="78" customFormat="1" x14ac:dyDescent="0.2">
      <c r="A335" s="75"/>
      <c r="B335" s="75"/>
      <c r="C335" s="75"/>
      <c r="D335" s="75"/>
      <c r="E335" s="95"/>
      <c r="F335" s="96"/>
      <c r="G335" s="96"/>
      <c r="H335" s="96"/>
      <c r="I335" s="96"/>
      <c r="J335" s="96"/>
      <c r="K335" s="96"/>
      <c r="L335" s="96"/>
      <c r="M335" s="96"/>
      <c r="N335" s="96"/>
      <c r="O335" s="97"/>
    </row>
    <row r="336" spans="1:15" s="78" customFormat="1" ht="6" customHeight="1" x14ac:dyDescent="0.2"/>
    <row r="337" spans="1:15" s="78" customFormat="1" ht="13.8" x14ac:dyDescent="0.25">
      <c r="A337" s="74" t="s">
        <v>41</v>
      </c>
      <c r="B337" s="24"/>
      <c r="C337" s="24"/>
      <c r="D337" s="24"/>
      <c r="E337" s="24"/>
      <c r="F337" s="24" t="s">
        <v>184</v>
      </c>
      <c r="G337" s="24"/>
      <c r="H337" s="24"/>
      <c r="I337" s="24"/>
      <c r="J337" s="24"/>
      <c r="K337" s="24"/>
    </row>
    <row r="338" spans="1:15" s="78" customFormat="1" ht="13.8" x14ac:dyDescent="0.25">
      <c r="A338" s="74" t="s">
        <v>42</v>
      </c>
      <c r="B338" s="24"/>
      <c r="C338" s="24"/>
      <c r="D338" s="24"/>
      <c r="E338" s="24"/>
      <c r="F338" s="24"/>
      <c r="G338" s="24"/>
      <c r="H338" s="24"/>
      <c r="I338" s="24"/>
      <c r="J338" s="24"/>
      <c r="K338" s="24"/>
    </row>
    <row r="339" spans="1:15" s="78" customFormat="1" x14ac:dyDescent="0.2">
      <c r="A339" s="98" t="s">
        <v>43</v>
      </c>
      <c r="B339" s="98"/>
      <c r="C339" s="98"/>
      <c r="D339" s="98"/>
      <c r="E339" s="98"/>
      <c r="F339" s="98"/>
      <c r="G339" s="98"/>
      <c r="H339" s="98"/>
      <c r="I339" s="98"/>
      <c r="J339" s="98"/>
      <c r="K339" s="98"/>
    </row>
    <row r="340" spans="1:15" s="78" customFormat="1" x14ac:dyDescent="0.2">
      <c r="A340" s="98" t="s">
        <v>44</v>
      </c>
      <c r="B340" s="98"/>
      <c r="C340" s="98"/>
      <c r="D340" s="98"/>
      <c r="E340" s="98"/>
      <c r="F340" s="98"/>
      <c r="G340" s="98"/>
      <c r="H340" s="98"/>
      <c r="I340" s="98"/>
      <c r="J340" s="98"/>
      <c r="K340" s="98"/>
    </row>
    <row r="341" spans="1:15" s="78" customFormat="1" ht="27" customHeight="1" x14ac:dyDescent="0.2">
      <c r="A341" s="99" t="s">
        <v>151</v>
      </c>
      <c r="B341" s="99"/>
      <c r="C341" s="99"/>
      <c r="D341" s="99"/>
      <c r="E341" s="99"/>
      <c r="F341" s="99"/>
      <c r="G341" s="99"/>
      <c r="H341" s="99"/>
      <c r="I341" s="99"/>
      <c r="J341" s="99"/>
      <c r="K341" s="99"/>
      <c r="L341" s="99"/>
      <c r="M341" s="99"/>
      <c r="N341" s="99"/>
      <c r="O341" s="99"/>
    </row>
    <row r="342" spans="1:15" s="78" customFormat="1" ht="13.8" x14ac:dyDescent="0.25">
      <c r="A342" s="89" t="s">
        <v>152</v>
      </c>
      <c r="B342" s="89"/>
      <c r="C342" s="89"/>
      <c r="D342" s="24"/>
      <c r="E342" s="24"/>
      <c r="F342" s="24"/>
      <c r="G342" s="24"/>
      <c r="H342" s="24"/>
      <c r="I342" s="24"/>
      <c r="J342" s="24"/>
      <c r="K342" s="24"/>
    </row>
    <row r="343" spans="1:15" s="78" customFormat="1" ht="13.8" x14ac:dyDescent="0.25">
      <c r="A343" s="89" t="s">
        <v>153</v>
      </c>
      <c r="B343" s="89"/>
      <c r="C343" s="89"/>
      <c r="D343" s="89"/>
      <c r="E343" s="89"/>
      <c r="F343" s="89"/>
      <c r="G343" s="24"/>
      <c r="H343" s="24"/>
      <c r="I343" s="24"/>
      <c r="J343" s="24"/>
      <c r="K343" s="24"/>
    </row>
  </sheetData>
  <mergeCells count="555">
    <mergeCell ref="A327:F328"/>
    <mergeCell ref="A323:A324"/>
    <mergeCell ref="B323:B324"/>
    <mergeCell ref="C323:C324"/>
    <mergeCell ref="D323:D324"/>
    <mergeCell ref="E323:E324"/>
    <mergeCell ref="F323:F324"/>
    <mergeCell ref="A325:A326"/>
    <mergeCell ref="B325:B326"/>
    <mergeCell ref="C325:C326"/>
    <mergeCell ref="D325:D326"/>
    <mergeCell ref="E325:E326"/>
    <mergeCell ref="F325:F326"/>
    <mergeCell ref="D54:J54"/>
    <mergeCell ref="A50:C50"/>
    <mergeCell ref="G179:J179"/>
    <mergeCell ref="G70:J70"/>
    <mergeCell ref="A82:A83"/>
    <mergeCell ref="B82:B83"/>
    <mergeCell ref="C82:C83"/>
    <mergeCell ref="D82:D83"/>
    <mergeCell ref="E82:E83"/>
    <mergeCell ref="F82:F83"/>
    <mergeCell ref="A84:A85"/>
    <mergeCell ref="B84:B85"/>
    <mergeCell ref="C84:C85"/>
    <mergeCell ref="D84:D85"/>
    <mergeCell ref="E84:E85"/>
    <mergeCell ref="F84:F85"/>
    <mergeCell ref="A86:A87"/>
    <mergeCell ref="B86:B87"/>
    <mergeCell ref="C86:C87"/>
    <mergeCell ref="D86:D87"/>
    <mergeCell ref="E86:E87"/>
    <mergeCell ref="F86:F87"/>
    <mergeCell ref="A78:A79"/>
    <mergeCell ref="A161:C161"/>
    <mergeCell ref="A278:F278"/>
    <mergeCell ref="A279:O279"/>
    <mergeCell ref="A282:O282"/>
    <mergeCell ref="E283:O283"/>
    <mergeCell ref="E284:O284"/>
    <mergeCell ref="E285:O285"/>
    <mergeCell ref="E78:E79"/>
    <mergeCell ref="G16:J16"/>
    <mergeCell ref="A27:A28"/>
    <mergeCell ref="B27:B28"/>
    <mergeCell ref="C27:C28"/>
    <mergeCell ref="D27:D28"/>
    <mergeCell ref="E27:E28"/>
    <mergeCell ref="F27:F28"/>
    <mergeCell ref="G69:J69"/>
    <mergeCell ref="G71:J71"/>
    <mergeCell ref="A44:C44"/>
    <mergeCell ref="A45:F45"/>
    <mergeCell ref="A43:O43"/>
    <mergeCell ref="A49:C49"/>
    <mergeCell ref="K54:O54"/>
    <mergeCell ref="A53:C53"/>
    <mergeCell ref="A54:C54"/>
    <mergeCell ref="G129:J129"/>
    <mergeCell ref="A299:C299"/>
    <mergeCell ref="D299:J300"/>
    <mergeCell ref="K299:O299"/>
    <mergeCell ref="A300:C300"/>
    <mergeCell ref="K300:O300"/>
    <mergeCell ref="A301:C301"/>
    <mergeCell ref="D301:J301"/>
    <mergeCell ref="K301:O301"/>
    <mergeCell ref="A292:C292"/>
    <mergeCell ref="A293:F293"/>
    <mergeCell ref="A297:C297"/>
    <mergeCell ref="D297:J297"/>
    <mergeCell ref="K297:O297"/>
    <mergeCell ref="A298:C298"/>
    <mergeCell ref="D298:J298"/>
    <mergeCell ref="K298:O298"/>
    <mergeCell ref="A289:K289"/>
    <mergeCell ref="A290:K290"/>
    <mergeCell ref="A291:O291"/>
    <mergeCell ref="G269:J269"/>
    <mergeCell ref="G270:J270"/>
    <mergeCell ref="A271:O271"/>
    <mergeCell ref="A273:A275"/>
    <mergeCell ref="B273:D273"/>
    <mergeCell ref="E273:F273"/>
    <mergeCell ref="G273:I273"/>
    <mergeCell ref="J273:L273"/>
    <mergeCell ref="M273:O273"/>
    <mergeCell ref="B274:B275"/>
    <mergeCell ref="C274:C275"/>
    <mergeCell ref="D274:D275"/>
    <mergeCell ref="E274:E275"/>
    <mergeCell ref="F274:F275"/>
    <mergeCell ref="G274:G275"/>
    <mergeCell ref="H274:I274"/>
    <mergeCell ref="J274:J275"/>
    <mergeCell ref="K274:K275"/>
    <mergeCell ref="L274:L275"/>
    <mergeCell ref="M274:M275"/>
    <mergeCell ref="N274:N275"/>
    <mergeCell ref="O274:O275"/>
    <mergeCell ref="A266:A268"/>
    <mergeCell ref="B266:D266"/>
    <mergeCell ref="E266:F266"/>
    <mergeCell ref="G266:L266"/>
    <mergeCell ref="M266:O266"/>
    <mergeCell ref="B267:B268"/>
    <mergeCell ref="C267:C268"/>
    <mergeCell ref="D267:D268"/>
    <mergeCell ref="E267:E268"/>
    <mergeCell ref="F267:F268"/>
    <mergeCell ref="G267:J268"/>
    <mergeCell ref="K267:L267"/>
    <mergeCell ref="M267:M268"/>
    <mergeCell ref="N267:N268"/>
    <mergeCell ref="O267:O268"/>
    <mergeCell ref="A259:O259"/>
    <mergeCell ref="A261:C261"/>
    <mergeCell ref="D261:H261"/>
    <mergeCell ref="O261:O263"/>
    <mergeCell ref="A262:C262"/>
    <mergeCell ref="A263:B263"/>
    <mergeCell ref="A264:L264"/>
    <mergeCell ref="A265:C265"/>
    <mergeCell ref="D265:E265"/>
    <mergeCell ref="A255:C255"/>
    <mergeCell ref="D255:J256"/>
    <mergeCell ref="K255:O255"/>
    <mergeCell ref="A256:C256"/>
    <mergeCell ref="K256:O256"/>
    <mergeCell ref="A257:C257"/>
    <mergeCell ref="D257:J257"/>
    <mergeCell ref="K257:O257"/>
    <mergeCell ref="A248:C248"/>
    <mergeCell ref="A249:F249"/>
    <mergeCell ref="A253:C253"/>
    <mergeCell ref="D253:J253"/>
    <mergeCell ref="K253:O253"/>
    <mergeCell ref="A254:C254"/>
    <mergeCell ref="D254:J254"/>
    <mergeCell ref="K254:O254"/>
    <mergeCell ref="A234:F234"/>
    <mergeCell ref="A235:O235"/>
    <mergeCell ref="A238:O238"/>
    <mergeCell ref="E239:O239"/>
    <mergeCell ref="E240:O240"/>
    <mergeCell ref="E241:O241"/>
    <mergeCell ref="A245:K245"/>
    <mergeCell ref="A246:K246"/>
    <mergeCell ref="A247:O247"/>
    <mergeCell ref="G225:J225"/>
    <mergeCell ref="G226:J226"/>
    <mergeCell ref="A227:O227"/>
    <mergeCell ref="A229:A231"/>
    <mergeCell ref="B229:D229"/>
    <mergeCell ref="E229:F229"/>
    <mergeCell ref="G229:I229"/>
    <mergeCell ref="J229:L229"/>
    <mergeCell ref="M229:O229"/>
    <mergeCell ref="B230:B231"/>
    <mergeCell ref="C230:C231"/>
    <mergeCell ref="D230:D231"/>
    <mergeCell ref="E230:E231"/>
    <mergeCell ref="F230:F231"/>
    <mergeCell ref="G230:G231"/>
    <mergeCell ref="H230:I230"/>
    <mergeCell ref="J230:J231"/>
    <mergeCell ref="K230:K231"/>
    <mergeCell ref="L230:L231"/>
    <mergeCell ref="M230:M231"/>
    <mergeCell ref="N230:N231"/>
    <mergeCell ref="O230:O231"/>
    <mergeCell ref="A215:O215"/>
    <mergeCell ref="A217:C217"/>
    <mergeCell ref="O217:O219"/>
    <mergeCell ref="A218:C218"/>
    <mergeCell ref="A219:B219"/>
    <mergeCell ref="A220:L220"/>
    <mergeCell ref="A221:C221"/>
    <mergeCell ref="D221:E221"/>
    <mergeCell ref="A222:A224"/>
    <mergeCell ref="B222:D222"/>
    <mergeCell ref="E222:F222"/>
    <mergeCell ref="G222:L222"/>
    <mergeCell ref="M222:O222"/>
    <mergeCell ref="B223:B224"/>
    <mergeCell ref="C223:C224"/>
    <mergeCell ref="D223:D224"/>
    <mergeCell ref="E223:E224"/>
    <mergeCell ref="F223:F224"/>
    <mergeCell ref="G223:J224"/>
    <mergeCell ref="K223:L223"/>
    <mergeCell ref="M223:M224"/>
    <mergeCell ref="N223:N224"/>
    <mergeCell ref="O223:O224"/>
    <mergeCell ref="D161:J162"/>
    <mergeCell ref="K161:O161"/>
    <mergeCell ref="A162:C162"/>
    <mergeCell ref="K162:O162"/>
    <mergeCell ref="A163:C163"/>
    <mergeCell ref="D163:J163"/>
    <mergeCell ref="K163:O163"/>
    <mergeCell ref="A154:C154"/>
    <mergeCell ref="A155:F155"/>
    <mergeCell ref="A159:C159"/>
    <mergeCell ref="D159:J159"/>
    <mergeCell ref="K159:O159"/>
    <mergeCell ref="A160:C160"/>
    <mergeCell ref="D160:J160"/>
    <mergeCell ref="K160:O160"/>
    <mergeCell ref="A140:F140"/>
    <mergeCell ref="A141:O141"/>
    <mergeCell ref="A144:O144"/>
    <mergeCell ref="E145:O145"/>
    <mergeCell ref="E146:O146"/>
    <mergeCell ref="E147:O147"/>
    <mergeCell ref="A151:K151"/>
    <mergeCell ref="A152:K152"/>
    <mergeCell ref="A153:O153"/>
    <mergeCell ref="G125:J125"/>
    <mergeCell ref="G126:J126"/>
    <mergeCell ref="G127:J127"/>
    <mergeCell ref="A130:O130"/>
    <mergeCell ref="A132:A134"/>
    <mergeCell ref="B132:D132"/>
    <mergeCell ref="E132:F132"/>
    <mergeCell ref="G132:I132"/>
    <mergeCell ref="J132:L132"/>
    <mergeCell ref="M132:O132"/>
    <mergeCell ref="B133:B134"/>
    <mergeCell ref="C133:C134"/>
    <mergeCell ref="D133:D134"/>
    <mergeCell ref="E133:E134"/>
    <mergeCell ref="F133:F134"/>
    <mergeCell ref="G133:G134"/>
    <mergeCell ref="H133:I133"/>
    <mergeCell ref="J133:J134"/>
    <mergeCell ref="K133:K134"/>
    <mergeCell ref="L133:L134"/>
    <mergeCell ref="M133:M134"/>
    <mergeCell ref="N133:N134"/>
    <mergeCell ref="O133:O134"/>
    <mergeCell ref="G128:J128"/>
    <mergeCell ref="A114:O114"/>
    <mergeCell ref="A117:C117"/>
    <mergeCell ref="O117:O119"/>
    <mergeCell ref="A118:C118"/>
    <mergeCell ref="A119:B119"/>
    <mergeCell ref="A120:L120"/>
    <mergeCell ref="A121:C121"/>
    <mergeCell ref="D121:E121"/>
    <mergeCell ref="A122:A124"/>
    <mergeCell ref="B122:D122"/>
    <mergeCell ref="E122:F122"/>
    <mergeCell ref="G122:L122"/>
    <mergeCell ref="M122:O122"/>
    <mergeCell ref="B123:B124"/>
    <mergeCell ref="C123:C124"/>
    <mergeCell ref="D123:D124"/>
    <mergeCell ref="E123:E124"/>
    <mergeCell ref="F123:F124"/>
    <mergeCell ref="G123:J124"/>
    <mergeCell ref="K123:L123"/>
    <mergeCell ref="M123:M124"/>
    <mergeCell ref="N123:N124"/>
    <mergeCell ref="O123:O124"/>
    <mergeCell ref="A52:C52"/>
    <mergeCell ref="K49:O49"/>
    <mergeCell ref="K50:O50"/>
    <mergeCell ref="K51:O51"/>
    <mergeCell ref="K52:O52"/>
    <mergeCell ref="K53:O53"/>
    <mergeCell ref="E36:O36"/>
    <mergeCell ref="E37:O37"/>
    <mergeCell ref="A41:K41"/>
    <mergeCell ref="A42:K42"/>
    <mergeCell ref="A51:C51"/>
    <mergeCell ref="D49:J49"/>
    <mergeCell ref="D50:J50"/>
    <mergeCell ref="D51:J52"/>
    <mergeCell ref="D53:J53"/>
    <mergeCell ref="A34:O34"/>
    <mergeCell ref="E35:O35"/>
    <mergeCell ref="A25:A26"/>
    <mergeCell ref="B25:B26"/>
    <mergeCell ref="C25:C26"/>
    <mergeCell ref="B20:B21"/>
    <mergeCell ref="C20:C21"/>
    <mergeCell ref="A23:A24"/>
    <mergeCell ref="B23:B24"/>
    <mergeCell ref="C23:C24"/>
    <mergeCell ref="G13:J13"/>
    <mergeCell ref="G14:J14"/>
    <mergeCell ref="G15:J15"/>
    <mergeCell ref="A5:C5"/>
    <mergeCell ref="F11:F12"/>
    <mergeCell ref="E11:E12"/>
    <mergeCell ref="D11:D12"/>
    <mergeCell ref="C11:C12"/>
    <mergeCell ref="B11:B12"/>
    <mergeCell ref="A9:C9"/>
    <mergeCell ref="D9:E9"/>
    <mergeCell ref="A8:L8"/>
    <mergeCell ref="A1:O1"/>
    <mergeCell ref="A3:O3"/>
    <mergeCell ref="O5:O7"/>
    <mergeCell ref="G10:L10"/>
    <mergeCell ref="G11:J12"/>
    <mergeCell ref="M11:M12"/>
    <mergeCell ref="N11:N12"/>
    <mergeCell ref="O11:O12"/>
    <mergeCell ref="A10:A12"/>
    <mergeCell ref="B10:D10"/>
    <mergeCell ref="E10:F10"/>
    <mergeCell ref="M10:O10"/>
    <mergeCell ref="K11:L11"/>
    <mergeCell ref="A6:C6"/>
    <mergeCell ref="A7:B7"/>
    <mergeCell ref="M19:O19"/>
    <mergeCell ref="H20:I20"/>
    <mergeCell ref="M20:M21"/>
    <mergeCell ref="N20:N21"/>
    <mergeCell ref="O20:O21"/>
    <mergeCell ref="D25:D26"/>
    <mergeCell ref="E25:E26"/>
    <mergeCell ref="F25:F26"/>
    <mergeCell ref="F23:F24"/>
    <mergeCell ref="G19:I19"/>
    <mergeCell ref="J19:L19"/>
    <mergeCell ref="D20:D21"/>
    <mergeCell ref="K20:K21"/>
    <mergeCell ref="L20:L21"/>
    <mergeCell ref="D23:D24"/>
    <mergeCell ref="E23:E24"/>
    <mergeCell ref="E20:E21"/>
    <mergeCell ref="F20:F21"/>
    <mergeCell ref="G20:G21"/>
    <mergeCell ref="J20:J21"/>
    <mergeCell ref="A61:L61"/>
    <mergeCell ref="A62:C62"/>
    <mergeCell ref="D62:E62"/>
    <mergeCell ref="A63:A65"/>
    <mergeCell ref="B63:D63"/>
    <mergeCell ref="E63:F63"/>
    <mergeCell ref="G63:L63"/>
    <mergeCell ref="A31:O31"/>
    <mergeCell ref="A17:O17"/>
    <mergeCell ref="A56:O56"/>
    <mergeCell ref="A58:C58"/>
    <mergeCell ref="O58:O60"/>
    <mergeCell ref="A59:C59"/>
    <mergeCell ref="A60:B60"/>
    <mergeCell ref="A29:F30"/>
    <mergeCell ref="A19:A21"/>
    <mergeCell ref="B19:D19"/>
    <mergeCell ref="E19:F19"/>
    <mergeCell ref="M63:O63"/>
    <mergeCell ref="B64:B65"/>
    <mergeCell ref="C64:C65"/>
    <mergeCell ref="D64:D65"/>
    <mergeCell ref="E64:E65"/>
    <mergeCell ref="F64:F65"/>
    <mergeCell ref="G64:J65"/>
    <mergeCell ref="K64:L64"/>
    <mergeCell ref="M64:M65"/>
    <mergeCell ref="N64:N65"/>
    <mergeCell ref="O64:O65"/>
    <mergeCell ref="G66:J66"/>
    <mergeCell ref="G67:J67"/>
    <mergeCell ref="A72:O72"/>
    <mergeCell ref="A74:A76"/>
    <mergeCell ref="B74:D74"/>
    <mergeCell ref="E74:F74"/>
    <mergeCell ref="G74:I74"/>
    <mergeCell ref="J74:L74"/>
    <mergeCell ref="M74:O74"/>
    <mergeCell ref="B75:B76"/>
    <mergeCell ref="C75:C76"/>
    <mergeCell ref="D75:D76"/>
    <mergeCell ref="E75:E76"/>
    <mergeCell ref="F75:F76"/>
    <mergeCell ref="G75:G76"/>
    <mergeCell ref="N75:N76"/>
    <mergeCell ref="O75:O76"/>
    <mergeCell ref="L75:L76"/>
    <mergeCell ref="M75:M76"/>
    <mergeCell ref="H75:I75"/>
    <mergeCell ref="J75:J76"/>
    <mergeCell ref="K75:K76"/>
    <mergeCell ref="E95:O95"/>
    <mergeCell ref="E96:O96"/>
    <mergeCell ref="A100:K100"/>
    <mergeCell ref="A101:K101"/>
    <mergeCell ref="A102:O102"/>
    <mergeCell ref="A88:F89"/>
    <mergeCell ref="A90:O90"/>
    <mergeCell ref="A93:O93"/>
    <mergeCell ref="E94:O94"/>
    <mergeCell ref="C78:C79"/>
    <mergeCell ref="D78:D79"/>
    <mergeCell ref="B78:B79"/>
    <mergeCell ref="A112:C112"/>
    <mergeCell ref="D112:J112"/>
    <mergeCell ref="K112:O112"/>
    <mergeCell ref="G68:J68"/>
    <mergeCell ref="A80:A81"/>
    <mergeCell ref="B80:B81"/>
    <mergeCell ref="C80:C81"/>
    <mergeCell ref="D80:D81"/>
    <mergeCell ref="E80:E81"/>
    <mergeCell ref="F80:F81"/>
    <mergeCell ref="A109:C109"/>
    <mergeCell ref="D109:J109"/>
    <mergeCell ref="K109:O109"/>
    <mergeCell ref="A110:C110"/>
    <mergeCell ref="D110:J111"/>
    <mergeCell ref="K110:O110"/>
    <mergeCell ref="A111:C111"/>
    <mergeCell ref="K111:O111"/>
    <mergeCell ref="A103:C103"/>
    <mergeCell ref="A104:F104"/>
    <mergeCell ref="A108:C108"/>
    <mergeCell ref="D108:J108"/>
    <mergeCell ref="K108:O108"/>
    <mergeCell ref="F78:F79"/>
    <mergeCell ref="O183:O184"/>
    <mergeCell ref="A165:O165"/>
    <mergeCell ref="A167:C167"/>
    <mergeCell ref="O167:O169"/>
    <mergeCell ref="A168:C168"/>
    <mergeCell ref="A169:B169"/>
    <mergeCell ref="A170:L170"/>
    <mergeCell ref="A171:C171"/>
    <mergeCell ref="D171:E171"/>
    <mergeCell ref="A172:A174"/>
    <mergeCell ref="B172:D172"/>
    <mergeCell ref="E172:F172"/>
    <mergeCell ref="G172:L172"/>
    <mergeCell ref="M172:O172"/>
    <mergeCell ref="B173:B174"/>
    <mergeCell ref="C173:C174"/>
    <mergeCell ref="D173:D174"/>
    <mergeCell ref="E173:E174"/>
    <mergeCell ref="F173:F174"/>
    <mergeCell ref="G173:J174"/>
    <mergeCell ref="K173:L173"/>
    <mergeCell ref="M173:M174"/>
    <mergeCell ref="N173:N174"/>
    <mergeCell ref="O173:O174"/>
    <mergeCell ref="K212:O212"/>
    <mergeCell ref="A190:F190"/>
    <mergeCell ref="G175:J175"/>
    <mergeCell ref="G176:J176"/>
    <mergeCell ref="G178:J178"/>
    <mergeCell ref="A180:O180"/>
    <mergeCell ref="A182:A184"/>
    <mergeCell ref="B182:D182"/>
    <mergeCell ref="E182:F182"/>
    <mergeCell ref="G182:I182"/>
    <mergeCell ref="J182:L182"/>
    <mergeCell ref="M182:O182"/>
    <mergeCell ref="B183:B184"/>
    <mergeCell ref="C183:C184"/>
    <mergeCell ref="D183:D184"/>
    <mergeCell ref="E183:E184"/>
    <mergeCell ref="F183:F184"/>
    <mergeCell ref="G183:G184"/>
    <mergeCell ref="H183:I183"/>
    <mergeCell ref="J183:J184"/>
    <mergeCell ref="K183:K184"/>
    <mergeCell ref="L183:L184"/>
    <mergeCell ref="M183:M184"/>
    <mergeCell ref="N183:N184"/>
    <mergeCell ref="G177:J177"/>
    <mergeCell ref="A213:C213"/>
    <mergeCell ref="D213:J213"/>
    <mergeCell ref="K213:O213"/>
    <mergeCell ref="A203:O203"/>
    <mergeCell ref="A204:C204"/>
    <mergeCell ref="A205:F205"/>
    <mergeCell ref="A209:C209"/>
    <mergeCell ref="D209:J209"/>
    <mergeCell ref="K209:O209"/>
    <mergeCell ref="A210:C210"/>
    <mergeCell ref="D210:J210"/>
    <mergeCell ref="K210:O210"/>
    <mergeCell ref="A191:O191"/>
    <mergeCell ref="A194:O194"/>
    <mergeCell ref="E195:O195"/>
    <mergeCell ref="E196:O196"/>
    <mergeCell ref="E197:O197"/>
    <mergeCell ref="A201:K201"/>
    <mergeCell ref="A202:K202"/>
    <mergeCell ref="A211:C211"/>
    <mergeCell ref="D211:J212"/>
    <mergeCell ref="K211:O211"/>
    <mergeCell ref="A212:C212"/>
    <mergeCell ref="A304:O304"/>
    <mergeCell ref="A306:C306"/>
    <mergeCell ref="D306:L306"/>
    <mergeCell ref="O306:O308"/>
    <mergeCell ref="A307:C307"/>
    <mergeCell ref="A308:B308"/>
    <mergeCell ref="A309:L309"/>
    <mergeCell ref="A310:C310"/>
    <mergeCell ref="D310:E310"/>
    <mergeCell ref="A311:A313"/>
    <mergeCell ref="B311:D311"/>
    <mergeCell ref="E311:F311"/>
    <mergeCell ref="G311:L311"/>
    <mergeCell ref="M311:O311"/>
    <mergeCell ref="B312:B313"/>
    <mergeCell ref="C312:C313"/>
    <mergeCell ref="D312:D313"/>
    <mergeCell ref="E312:E313"/>
    <mergeCell ref="F312:F313"/>
    <mergeCell ref="G312:J313"/>
    <mergeCell ref="K312:L312"/>
    <mergeCell ref="M312:M313"/>
    <mergeCell ref="N312:N313"/>
    <mergeCell ref="O312:O313"/>
    <mergeCell ref="G314:J314"/>
    <mergeCell ref="G315:J315"/>
    <mergeCell ref="A317:O317"/>
    <mergeCell ref="A319:A321"/>
    <mergeCell ref="B319:D319"/>
    <mergeCell ref="E319:F319"/>
    <mergeCell ref="G319:I319"/>
    <mergeCell ref="J319:L319"/>
    <mergeCell ref="M319:O319"/>
    <mergeCell ref="B320:B321"/>
    <mergeCell ref="C320:C321"/>
    <mergeCell ref="D320:D321"/>
    <mergeCell ref="E320:E321"/>
    <mergeCell ref="F320:F321"/>
    <mergeCell ref="G320:G321"/>
    <mergeCell ref="H320:I320"/>
    <mergeCell ref="J320:J321"/>
    <mergeCell ref="K320:K321"/>
    <mergeCell ref="L320:L321"/>
    <mergeCell ref="M320:M321"/>
    <mergeCell ref="N320:N321"/>
    <mergeCell ref="O320:O321"/>
    <mergeCell ref="G316:J316"/>
    <mergeCell ref="A342:C342"/>
    <mergeCell ref="A343:F343"/>
    <mergeCell ref="A329:O329"/>
    <mergeCell ref="A332:O332"/>
    <mergeCell ref="E333:O333"/>
    <mergeCell ref="E334:O334"/>
    <mergeCell ref="E335:O335"/>
    <mergeCell ref="A339:K339"/>
    <mergeCell ref="A340:K340"/>
    <mergeCell ref="A341:O341"/>
  </mergeCells>
  <pageMargins left="0.7" right="0.7" top="0.75" bottom="0.75" header="0.3" footer="0.3"/>
  <pageSetup paperSize="9" scale="77" fitToHeight="0" orientation="landscape" r:id="rId1"/>
  <rowBreaks count="11" manualBreakCount="11">
    <brk id="24" max="14" man="1"/>
    <brk id="55" max="14" man="1"/>
    <brk id="79" max="14" man="1"/>
    <brk id="113" max="14" man="1"/>
    <brk id="130" max="14" man="1"/>
    <brk id="164" max="14" man="1"/>
    <brk id="188" max="14" man="1"/>
    <brk id="227" max="14" man="1"/>
    <brk id="258" max="14" man="1"/>
    <brk id="294" max="14" man="1"/>
    <brk id="324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view="pageBreakPreview" zoomScale="90" zoomScaleNormal="100" zoomScaleSheetLayoutView="90" workbookViewId="0">
      <selection activeCell="O12" sqref="O12"/>
    </sheetView>
  </sheetViews>
  <sheetFormatPr defaultColWidth="9.109375" defaultRowHeight="10.199999999999999" x14ac:dyDescent="0.2"/>
  <cols>
    <col min="1" max="1" width="20.33203125" style="13" customWidth="1"/>
    <col min="2" max="2" width="13" style="13" customWidth="1"/>
    <col min="3" max="3" width="18" style="13" customWidth="1"/>
    <col min="4" max="4" width="11.6640625" style="13" customWidth="1"/>
    <col min="5" max="5" width="13.88671875" style="13" customWidth="1"/>
    <col min="6" max="6" width="10.44140625" style="13" customWidth="1"/>
    <col min="7" max="7" width="11" style="13" customWidth="1"/>
    <col min="8" max="8" width="10.33203125" style="13" customWidth="1"/>
    <col min="9" max="9" width="4.44140625" style="13" customWidth="1"/>
    <col min="10" max="10" width="9.5546875" style="13" customWidth="1"/>
    <col min="11" max="11" width="10.109375" style="13" customWidth="1"/>
    <col min="12" max="16384" width="9.109375" style="13"/>
  </cols>
  <sheetData>
    <row r="1" spans="1:15" x14ac:dyDescent="0.2">
      <c r="A1" s="117" t="s">
        <v>128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</row>
    <row r="2" spans="1:15" x14ac:dyDescent="0.2">
      <c r="A2" s="14"/>
    </row>
    <row r="3" spans="1:15" x14ac:dyDescent="0.2">
      <c r="A3" s="103" t="s">
        <v>8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</row>
    <row r="4" spans="1:15" x14ac:dyDescent="0.2">
      <c r="A4" s="104" t="s">
        <v>102</v>
      </c>
      <c r="B4" s="104"/>
      <c r="C4" s="104"/>
      <c r="N4" s="15" t="s">
        <v>9</v>
      </c>
      <c r="O4" s="101"/>
    </row>
    <row r="5" spans="1:15" x14ac:dyDescent="0.2">
      <c r="A5" s="107"/>
      <c r="B5" s="107"/>
      <c r="C5" s="107"/>
      <c r="N5" s="15" t="s">
        <v>10</v>
      </c>
      <c r="O5" s="106"/>
    </row>
    <row r="6" spans="1:15" x14ac:dyDescent="0.2">
      <c r="A6" s="107" t="s">
        <v>103</v>
      </c>
      <c r="B6" s="107"/>
      <c r="D6" s="20"/>
      <c r="N6" s="15" t="s">
        <v>12</v>
      </c>
      <c r="O6" s="102"/>
    </row>
    <row r="7" spans="1:15" x14ac:dyDescent="0.2">
      <c r="A7" s="99" t="s">
        <v>61</v>
      </c>
      <c r="B7" s="99"/>
      <c r="C7" s="99"/>
      <c r="D7" s="99"/>
      <c r="E7" s="99"/>
      <c r="F7" s="99"/>
      <c r="G7" s="99"/>
      <c r="H7" s="99"/>
      <c r="I7" s="99"/>
      <c r="J7" s="99"/>
      <c r="K7" s="99"/>
    </row>
    <row r="8" spans="1:15" x14ac:dyDescent="0.2">
      <c r="A8" s="89" t="s">
        <v>62</v>
      </c>
      <c r="B8" s="89"/>
      <c r="C8" s="89"/>
      <c r="D8" s="108"/>
      <c r="E8" s="108"/>
    </row>
    <row r="9" spans="1:15" ht="42" customHeight="1" x14ac:dyDescent="0.2">
      <c r="A9" s="100" t="s">
        <v>14</v>
      </c>
      <c r="B9" s="100" t="s">
        <v>63</v>
      </c>
      <c r="C9" s="100"/>
      <c r="D9" s="100"/>
      <c r="E9" s="100" t="s">
        <v>64</v>
      </c>
      <c r="F9" s="100"/>
      <c r="G9" s="100" t="s">
        <v>65</v>
      </c>
      <c r="H9" s="100"/>
      <c r="I9" s="100"/>
      <c r="J9" s="100"/>
      <c r="K9" s="100"/>
      <c r="L9" s="100"/>
      <c r="M9" s="100" t="s">
        <v>66</v>
      </c>
      <c r="N9" s="100"/>
      <c r="O9" s="100"/>
    </row>
    <row r="10" spans="1:15" ht="24" customHeight="1" x14ac:dyDescent="0.2">
      <c r="A10" s="100"/>
      <c r="B10" s="100" t="s">
        <v>21</v>
      </c>
      <c r="C10" s="100" t="s">
        <v>21</v>
      </c>
      <c r="D10" s="100" t="s">
        <v>21</v>
      </c>
      <c r="E10" s="100" t="s">
        <v>21</v>
      </c>
      <c r="F10" s="101" t="s">
        <v>21</v>
      </c>
      <c r="G10" s="100" t="s">
        <v>21</v>
      </c>
      <c r="H10" s="100"/>
      <c r="I10" s="100"/>
      <c r="J10" s="100"/>
      <c r="K10" s="100" t="s">
        <v>29</v>
      </c>
      <c r="L10" s="100"/>
      <c r="M10" s="101">
        <v>2024</v>
      </c>
      <c r="N10" s="101">
        <v>2025</v>
      </c>
      <c r="O10" s="101">
        <v>2026</v>
      </c>
    </row>
    <row r="11" spans="1:15" x14ac:dyDescent="0.2">
      <c r="A11" s="100"/>
      <c r="B11" s="100"/>
      <c r="C11" s="100"/>
      <c r="D11" s="100"/>
      <c r="E11" s="100"/>
      <c r="F11" s="102"/>
      <c r="G11" s="100"/>
      <c r="H11" s="100"/>
      <c r="I11" s="100"/>
      <c r="J11" s="100"/>
      <c r="K11" s="19" t="s">
        <v>22</v>
      </c>
      <c r="L11" s="19" t="s">
        <v>23</v>
      </c>
      <c r="M11" s="102"/>
      <c r="N11" s="102"/>
      <c r="O11" s="102"/>
    </row>
    <row r="12" spans="1:15" x14ac:dyDescent="0.2">
      <c r="A12" s="19">
        <v>1</v>
      </c>
      <c r="B12" s="19">
        <v>2</v>
      </c>
      <c r="C12" s="19">
        <v>3</v>
      </c>
      <c r="D12" s="19">
        <v>4</v>
      </c>
      <c r="E12" s="19">
        <v>5</v>
      </c>
      <c r="F12" s="19">
        <v>6</v>
      </c>
      <c r="G12" s="100">
        <v>7</v>
      </c>
      <c r="H12" s="100"/>
      <c r="I12" s="100"/>
      <c r="J12" s="100"/>
      <c r="K12" s="19">
        <v>8</v>
      </c>
      <c r="L12" s="19">
        <v>9</v>
      </c>
      <c r="M12" s="19">
        <v>10</v>
      </c>
      <c r="N12" s="19">
        <v>11</v>
      </c>
      <c r="O12" s="19">
        <v>12</v>
      </c>
    </row>
    <row r="13" spans="1:15" x14ac:dyDescent="0.2">
      <c r="A13" s="19"/>
      <c r="B13" s="19"/>
      <c r="C13" s="19"/>
      <c r="D13" s="19"/>
      <c r="E13" s="19"/>
      <c r="F13" s="19"/>
      <c r="G13" s="100"/>
      <c r="H13" s="100"/>
      <c r="I13" s="100"/>
      <c r="J13" s="100"/>
      <c r="K13" s="19"/>
      <c r="L13" s="19"/>
      <c r="M13" s="19"/>
      <c r="N13" s="19"/>
      <c r="O13" s="19"/>
    </row>
    <row r="14" spans="1:15" ht="15" customHeight="1" x14ac:dyDescent="0.2">
      <c r="A14" s="127" t="str">
        <f>'Часть 1'!A17:O17</f>
        <v>Допустимые (возможные) отклонения от установленных показателей качества работы, в пределах которых государственное задание считается выполненным (процентов) - 10 %</v>
      </c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</row>
    <row r="15" spans="1:15" s="22" customFormat="1" x14ac:dyDescent="0.2">
      <c r="A15" s="128"/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</row>
    <row r="16" spans="1:15" x14ac:dyDescent="0.2">
      <c r="A16" s="14" t="s">
        <v>27</v>
      </c>
    </row>
    <row r="17" spans="1:15" ht="28.5" customHeight="1" x14ac:dyDescent="0.2">
      <c r="A17" s="100" t="s">
        <v>14</v>
      </c>
      <c r="B17" s="100" t="str">
        <f>B9</f>
        <v>Показатель, характеризующий содержание работы</v>
      </c>
      <c r="C17" s="100"/>
      <c r="D17" s="100"/>
      <c r="E17" s="100" t="str">
        <f>E9</f>
        <v>Показатель, характеризующий условия (формы) оказания работы</v>
      </c>
      <c r="F17" s="100"/>
      <c r="G17" s="100" t="s">
        <v>67</v>
      </c>
      <c r="H17" s="100"/>
      <c r="I17" s="100"/>
      <c r="J17" s="118" t="s">
        <v>69</v>
      </c>
      <c r="K17" s="119"/>
      <c r="L17" s="119"/>
      <c r="M17" s="119"/>
      <c r="N17" s="119"/>
      <c r="O17" s="120"/>
    </row>
    <row r="18" spans="1:15" ht="25.5" customHeight="1" x14ac:dyDescent="0.2">
      <c r="A18" s="100"/>
      <c r="B18" s="100" t="str">
        <f>B10</f>
        <v>(наименование показателя)</v>
      </c>
      <c r="C18" s="100" t="str">
        <f t="shared" ref="C18:F18" si="0">C10</f>
        <v>(наименование показателя)</v>
      </c>
      <c r="D18" s="100" t="str">
        <f t="shared" si="0"/>
        <v>(наименование показателя)</v>
      </c>
      <c r="E18" s="100" t="str">
        <f t="shared" si="0"/>
        <v>(наименование показателя)</v>
      </c>
      <c r="F18" s="100" t="str">
        <f t="shared" si="0"/>
        <v>(наименование показателя)</v>
      </c>
      <c r="G18" s="100" t="s">
        <v>21</v>
      </c>
      <c r="H18" s="100" t="s">
        <v>29</v>
      </c>
      <c r="I18" s="100"/>
      <c r="J18" s="100">
        <f>M10</f>
        <v>2024</v>
      </c>
      <c r="K18" s="100"/>
      <c r="L18" s="100">
        <f>N10</f>
        <v>2025</v>
      </c>
      <c r="M18" s="100"/>
      <c r="N18" s="100">
        <f>O10</f>
        <v>2026</v>
      </c>
      <c r="O18" s="100"/>
    </row>
    <row r="19" spans="1:15" x14ac:dyDescent="0.2">
      <c r="A19" s="100"/>
      <c r="B19" s="100"/>
      <c r="C19" s="100"/>
      <c r="D19" s="100"/>
      <c r="E19" s="100"/>
      <c r="F19" s="100"/>
      <c r="G19" s="100"/>
      <c r="H19" s="19" t="s">
        <v>22</v>
      </c>
      <c r="I19" s="19" t="s">
        <v>23</v>
      </c>
      <c r="J19" s="100"/>
      <c r="K19" s="100"/>
      <c r="L19" s="100"/>
      <c r="M19" s="100"/>
      <c r="N19" s="100"/>
      <c r="O19" s="100"/>
    </row>
    <row r="20" spans="1:15" x14ac:dyDescent="0.2">
      <c r="A20" s="19">
        <v>1</v>
      </c>
      <c r="B20" s="19">
        <v>2</v>
      </c>
      <c r="C20" s="19">
        <v>3</v>
      </c>
      <c r="D20" s="19">
        <v>4</v>
      </c>
      <c r="E20" s="19">
        <v>5</v>
      </c>
      <c r="F20" s="19">
        <v>6</v>
      </c>
      <c r="G20" s="19">
        <v>7</v>
      </c>
      <c r="H20" s="19">
        <v>8</v>
      </c>
      <c r="I20" s="19">
        <v>9</v>
      </c>
      <c r="J20" s="100">
        <v>10</v>
      </c>
      <c r="K20" s="100"/>
      <c r="L20" s="100">
        <v>11</v>
      </c>
      <c r="M20" s="100"/>
      <c r="N20" s="100">
        <v>12</v>
      </c>
      <c r="O20" s="100"/>
    </row>
    <row r="21" spans="1:15" ht="11.25" customHeight="1" x14ac:dyDescent="0.2">
      <c r="A21" s="100"/>
      <c r="B21" s="100"/>
      <c r="C21" s="100"/>
      <c r="D21" s="100"/>
      <c r="E21" s="100"/>
      <c r="F21" s="100"/>
      <c r="G21" s="21"/>
      <c r="H21" s="21"/>
      <c r="I21" s="21"/>
      <c r="J21" s="118"/>
      <c r="K21" s="120"/>
      <c r="L21" s="100"/>
      <c r="M21" s="100"/>
      <c r="N21" s="100"/>
      <c r="O21" s="100"/>
    </row>
    <row r="22" spans="1:15" x14ac:dyDescent="0.2">
      <c r="A22" s="100"/>
      <c r="B22" s="100"/>
      <c r="C22" s="100"/>
      <c r="D22" s="100"/>
      <c r="E22" s="100"/>
      <c r="F22" s="100"/>
      <c r="G22" s="21"/>
      <c r="H22" s="21"/>
      <c r="I22" s="21"/>
      <c r="J22" s="118"/>
      <c r="K22" s="120"/>
      <c r="L22" s="100"/>
      <c r="M22" s="100"/>
      <c r="N22" s="100"/>
      <c r="O22" s="100"/>
    </row>
    <row r="23" spans="1:15" x14ac:dyDescent="0.2">
      <c r="A23" s="100"/>
      <c r="B23" s="100"/>
      <c r="C23" s="100"/>
      <c r="D23" s="100"/>
      <c r="E23" s="100"/>
      <c r="F23" s="100"/>
      <c r="G23" s="21"/>
      <c r="H23" s="21"/>
      <c r="I23" s="21"/>
      <c r="J23" s="118"/>
      <c r="K23" s="120"/>
      <c r="L23" s="100"/>
      <c r="M23" s="100"/>
      <c r="N23" s="100"/>
      <c r="O23" s="100"/>
    </row>
    <row r="24" spans="1:15" x14ac:dyDescent="0.2">
      <c r="A24" s="100"/>
      <c r="B24" s="100"/>
      <c r="C24" s="100"/>
      <c r="D24" s="100"/>
      <c r="E24" s="100"/>
      <c r="F24" s="100"/>
      <c r="G24" s="21"/>
      <c r="H24" s="21"/>
      <c r="I24" s="21"/>
      <c r="J24" s="118"/>
      <c r="K24" s="120"/>
      <c r="L24" s="100"/>
      <c r="M24" s="100"/>
      <c r="N24" s="100"/>
      <c r="O24" s="100"/>
    </row>
    <row r="25" spans="1:15" x14ac:dyDescent="0.2">
      <c r="A25" s="100"/>
      <c r="B25" s="100"/>
      <c r="C25" s="100"/>
      <c r="D25" s="100"/>
      <c r="E25" s="100"/>
      <c r="F25" s="100"/>
      <c r="G25" s="21"/>
      <c r="H25" s="21"/>
      <c r="I25" s="21"/>
      <c r="J25" s="118"/>
      <c r="K25" s="120"/>
      <c r="L25" s="100"/>
      <c r="M25" s="100"/>
      <c r="N25" s="100"/>
      <c r="O25" s="100"/>
    </row>
    <row r="26" spans="1:15" x14ac:dyDescent="0.2">
      <c r="A26" s="13" t="str">
        <f>A14</f>
        <v>Допустимые (возможные) отклонения от установленных показателей качества работы, в пределах которых государственное задание считается выполненным (процентов) - 10 %</v>
      </c>
    </row>
  </sheetData>
  <mergeCells count="72">
    <mergeCell ref="N25:O25"/>
    <mergeCell ref="J17:O17"/>
    <mergeCell ref="J18:K19"/>
    <mergeCell ref="L18:M19"/>
    <mergeCell ref="N18:O19"/>
    <mergeCell ref="J20:K20"/>
    <mergeCell ref="L20:M20"/>
    <mergeCell ref="N20:O20"/>
    <mergeCell ref="N21:O21"/>
    <mergeCell ref="N22:O22"/>
    <mergeCell ref="N23:O23"/>
    <mergeCell ref="N24:O24"/>
    <mergeCell ref="J23:K23"/>
    <mergeCell ref="J24:K24"/>
    <mergeCell ref="J25:K25"/>
    <mergeCell ref="L23:M23"/>
    <mergeCell ref="A24:A25"/>
    <mergeCell ref="B24:B25"/>
    <mergeCell ref="C24:C25"/>
    <mergeCell ref="D24:D25"/>
    <mergeCell ref="E24:E25"/>
    <mergeCell ref="F24:F25"/>
    <mergeCell ref="L21:M21"/>
    <mergeCell ref="L22:M22"/>
    <mergeCell ref="J21:K21"/>
    <mergeCell ref="J22:K22"/>
    <mergeCell ref="F21:F23"/>
    <mergeCell ref="L24:M24"/>
    <mergeCell ref="L25:M25"/>
    <mergeCell ref="F18:F19"/>
    <mergeCell ref="A21:A23"/>
    <mergeCell ref="B21:B23"/>
    <mergeCell ref="C21:C23"/>
    <mergeCell ref="D21:D23"/>
    <mergeCell ref="E21:E23"/>
    <mergeCell ref="A17:A19"/>
    <mergeCell ref="B17:D17"/>
    <mergeCell ref="E17:F17"/>
    <mergeCell ref="G17:I17"/>
    <mergeCell ref="G9:L9"/>
    <mergeCell ref="A14:O15"/>
    <mergeCell ref="G18:G19"/>
    <mergeCell ref="H18:I18"/>
    <mergeCell ref="N10:N11"/>
    <mergeCell ref="O10:O11"/>
    <mergeCell ref="G12:J12"/>
    <mergeCell ref="G13:J13"/>
    <mergeCell ref="B18:B19"/>
    <mergeCell ref="C18:C19"/>
    <mergeCell ref="D18:D19"/>
    <mergeCell ref="E18:E19"/>
    <mergeCell ref="M9:O9"/>
    <mergeCell ref="B10:B11"/>
    <mergeCell ref="C10:C11"/>
    <mergeCell ref="M10:M11"/>
    <mergeCell ref="A8:C8"/>
    <mergeCell ref="D8:E8"/>
    <mergeCell ref="A9:A11"/>
    <mergeCell ref="B9:D9"/>
    <mergeCell ref="E9:F9"/>
    <mergeCell ref="D10:D11"/>
    <mergeCell ref="E10:E11"/>
    <mergeCell ref="F10:F11"/>
    <mergeCell ref="G10:J11"/>
    <mergeCell ref="K10:L10"/>
    <mergeCell ref="A7:K7"/>
    <mergeCell ref="A1:O1"/>
    <mergeCell ref="A3:O3"/>
    <mergeCell ref="A4:C4"/>
    <mergeCell ref="O4:O6"/>
    <mergeCell ref="A5:C5"/>
    <mergeCell ref="A6:B6"/>
  </mergeCells>
  <pageMargins left="0.7" right="0.7" top="0.75" bottom="0.75" header="0.3" footer="0.3"/>
  <pageSetup paperSize="9" scale="7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view="pageBreakPreview" zoomScale="80" zoomScaleNormal="100" zoomScaleSheetLayoutView="80" workbookViewId="0">
      <selection activeCell="G10" sqref="G10:K10"/>
    </sheetView>
  </sheetViews>
  <sheetFormatPr defaultRowHeight="14.4" x14ac:dyDescent="0.3"/>
  <sheetData>
    <row r="1" spans="1:15" x14ac:dyDescent="0.3">
      <c r="A1" s="117" t="s">
        <v>70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</row>
    <row r="2" spans="1:15" x14ac:dyDescent="0.3">
      <c r="A2" s="26"/>
    </row>
    <row r="3" spans="1:15" x14ac:dyDescent="0.3">
      <c r="A3" s="14" t="s">
        <v>71</v>
      </c>
      <c r="B3" s="14"/>
      <c r="C3" s="27"/>
      <c r="D3" s="27"/>
      <c r="E3" s="27"/>
    </row>
    <row r="4" spans="1:15" ht="30.75" customHeight="1" x14ac:dyDescent="0.3">
      <c r="A4" s="128" t="s">
        <v>72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</row>
    <row r="5" spans="1:15" x14ac:dyDescent="0.3">
      <c r="A5" s="129" t="s">
        <v>73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</row>
    <row r="6" spans="1:15" x14ac:dyDescent="0.3">
      <c r="A6" s="130"/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1:15" x14ac:dyDescent="0.3">
      <c r="A7" s="91" t="s">
        <v>74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</row>
    <row r="8" spans="1:15" x14ac:dyDescent="0.3">
      <c r="A8" s="16"/>
      <c r="B8" s="16"/>
      <c r="C8" s="16"/>
      <c r="D8" s="16"/>
      <c r="E8" s="16"/>
    </row>
    <row r="9" spans="1:15" x14ac:dyDescent="0.3">
      <c r="A9" s="14"/>
    </row>
    <row r="10" spans="1:15" ht="34.5" customHeight="1" x14ac:dyDescent="0.3">
      <c r="A10" s="100" t="s">
        <v>75</v>
      </c>
      <c r="B10" s="100"/>
      <c r="C10" s="100"/>
      <c r="D10" s="100"/>
      <c r="E10" s="100"/>
      <c r="F10" s="100"/>
      <c r="G10" s="100" t="s">
        <v>76</v>
      </c>
      <c r="H10" s="100"/>
      <c r="I10" s="100"/>
      <c r="J10" s="100"/>
      <c r="K10" s="100"/>
      <c r="L10" s="100" t="s">
        <v>77</v>
      </c>
      <c r="M10" s="100"/>
      <c r="N10" s="100"/>
      <c r="O10" s="100"/>
    </row>
    <row r="11" spans="1:15" x14ac:dyDescent="0.3">
      <c r="A11" s="100">
        <v>1</v>
      </c>
      <c r="B11" s="100"/>
      <c r="C11" s="100"/>
      <c r="D11" s="100"/>
      <c r="E11" s="100"/>
      <c r="F11" s="100"/>
      <c r="G11" s="100">
        <v>2</v>
      </c>
      <c r="H11" s="100"/>
      <c r="I11" s="100"/>
      <c r="J11" s="100"/>
      <c r="K11" s="100"/>
      <c r="L11" s="100">
        <v>3</v>
      </c>
      <c r="M11" s="100"/>
      <c r="N11" s="100"/>
      <c r="O11" s="100"/>
    </row>
    <row r="12" spans="1:15" x14ac:dyDescent="0.3">
      <c r="A12" s="113" t="s">
        <v>78</v>
      </c>
      <c r="B12" s="113"/>
      <c r="C12" s="113"/>
      <c r="D12" s="113"/>
      <c r="E12" s="113"/>
      <c r="F12" s="113"/>
      <c r="G12" s="100" t="s">
        <v>177</v>
      </c>
      <c r="H12" s="100"/>
      <c r="I12" s="100"/>
      <c r="J12" s="100"/>
      <c r="K12" s="100"/>
      <c r="L12" s="100" t="s">
        <v>79</v>
      </c>
      <c r="M12" s="100"/>
      <c r="N12" s="100"/>
      <c r="O12" s="100"/>
    </row>
    <row r="13" spans="1:15" ht="29.25" customHeight="1" x14ac:dyDescent="0.3">
      <c r="A13" s="113" t="s">
        <v>80</v>
      </c>
      <c r="B13" s="113"/>
      <c r="C13" s="113"/>
      <c r="D13" s="113"/>
      <c r="E13" s="113"/>
      <c r="F13" s="113"/>
      <c r="G13" s="100" t="s">
        <v>176</v>
      </c>
      <c r="H13" s="100"/>
      <c r="I13" s="100"/>
      <c r="J13" s="100"/>
      <c r="K13" s="100"/>
      <c r="L13" s="100"/>
      <c r="M13" s="100"/>
      <c r="N13" s="100"/>
      <c r="O13" s="100"/>
    </row>
    <row r="14" spans="1:15" ht="54.75" customHeight="1" x14ac:dyDescent="0.3">
      <c r="A14" s="113" t="s">
        <v>81</v>
      </c>
      <c r="B14" s="113"/>
      <c r="C14" s="113"/>
      <c r="D14" s="113"/>
      <c r="E14" s="113"/>
      <c r="F14" s="113"/>
      <c r="G14" s="100"/>
      <c r="H14" s="100"/>
      <c r="I14" s="100"/>
      <c r="J14" s="100"/>
      <c r="K14" s="100"/>
      <c r="L14" s="100"/>
      <c r="M14" s="100"/>
      <c r="N14" s="100"/>
      <c r="O14" s="100"/>
    </row>
    <row r="15" spans="1:15" x14ac:dyDescent="0.3">
      <c r="A15" s="113" t="s">
        <v>82</v>
      </c>
      <c r="B15" s="113"/>
      <c r="C15" s="113"/>
      <c r="D15" s="113"/>
      <c r="E15" s="113"/>
      <c r="F15" s="113"/>
      <c r="G15" s="100"/>
      <c r="H15" s="100"/>
      <c r="I15" s="100"/>
      <c r="J15" s="100"/>
      <c r="K15" s="100"/>
      <c r="L15" s="100"/>
      <c r="M15" s="100"/>
      <c r="N15" s="100"/>
      <c r="O15" s="100"/>
    </row>
    <row r="16" spans="1:15" x14ac:dyDescent="0.3">
      <c r="A16" s="14"/>
    </row>
    <row r="17" spans="1:15" x14ac:dyDescent="0.3">
      <c r="A17" s="129" t="s">
        <v>155</v>
      </c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</row>
    <row r="18" spans="1:15" x14ac:dyDescent="0.3">
      <c r="A18" s="129" t="s">
        <v>156</v>
      </c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</row>
    <row r="19" spans="1:15" x14ac:dyDescent="0.3">
      <c r="A19" s="129" t="s">
        <v>157</v>
      </c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</row>
    <row r="20" spans="1:15" x14ac:dyDescent="0.3">
      <c r="A20" s="129" t="s">
        <v>83</v>
      </c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</row>
    <row r="21" spans="1:15" x14ac:dyDescent="0.3">
      <c r="A21" s="129" t="s">
        <v>84</v>
      </c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</row>
    <row r="22" spans="1:15" x14ac:dyDescent="0.3">
      <c r="A22" s="16"/>
      <c r="B22" s="16"/>
      <c r="C22" s="16"/>
      <c r="D22" s="16"/>
      <c r="E22" s="16"/>
      <c r="F22" s="16"/>
    </row>
    <row r="23" spans="1:15" x14ac:dyDescent="0.3">
      <c r="A23" s="14"/>
    </row>
  </sheetData>
  <mergeCells count="23">
    <mergeCell ref="A20:O20"/>
    <mergeCell ref="A21:O21"/>
    <mergeCell ref="L10:O10"/>
    <mergeCell ref="L11:O11"/>
    <mergeCell ref="L12:O15"/>
    <mergeCell ref="A17:O17"/>
    <mergeCell ref="A18:O18"/>
    <mergeCell ref="A19:O19"/>
    <mergeCell ref="A14:F14"/>
    <mergeCell ref="A15:F15"/>
    <mergeCell ref="G13:K15"/>
    <mergeCell ref="G12:K12"/>
    <mergeCell ref="G11:K11"/>
    <mergeCell ref="G10:K10"/>
    <mergeCell ref="A10:F10"/>
    <mergeCell ref="A11:F11"/>
    <mergeCell ref="A12:F12"/>
    <mergeCell ref="A13:F13"/>
    <mergeCell ref="A1:O1"/>
    <mergeCell ref="A4:O4"/>
    <mergeCell ref="A5:O5"/>
    <mergeCell ref="A6:O6"/>
    <mergeCell ref="A7:O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Титульник</vt:lpstr>
      <vt:lpstr>Часть 1</vt:lpstr>
      <vt:lpstr>Часть 2</vt:lpstr>
      <vt:lpstr>Часть 3</vt:lpstr>
      <vt:lpstr>Титульник!Область_печати</vt:lpstr>
      <vt:lpstr>'Часть 1'!Область_печати</vt:lpstr>
      <vt:lpstr>'Часть 2'!Область_печати</vt:lpstr>
      <vt:lpstr>'Часть 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2024-01-28T05:16:12Z</dcterms:modified>
</cp:coreProperties>
</file>